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110 horas" sheetId="1" r:id="rId1"/>
  </sheets>
  <calcPr calcId="124519"/>
</workbook>
</file>

<file path=xl/calcChain.xml><?xml version="1.0" encoding="utf-8"?>
<calcChain xmlns="http://schemas.openxmlformats.org/spreadsheetml/2006/main">
  <c r="D41" i="1"/>
  <c r="B32"/>
  <c r="B60" l="1"/>
  <c r="B55"/>
  <c r="C54"/>
  <c r="D48"/>
  <c r="C47"/>
  <c r="C48" s="1"/>
  <c r="D45"/>
  <c r="C44"/>
  <c r="C43"/>
  <c r="C42"/>
  <c r="C41"/>
  <c r="C40"/>
  <c r="C39"/>
  <c r="C38"/>
  <c r="C37"/>
  <c r="C36"/>
  <c r="B25"/>
  <c r="B27" s="1"/>
  <c r="B16"/>
  <c r="C5"/>
  <c r="C14" s="1"/>
  <c r="D4"/>
  <c r="D5" s="1"/>
  <c r="D31" l="1"/>
  <c r="D29"/>
  <c r="D24"/>
  <c r="D22"/>
  <c r="D20"/>
  <c r="D18"/>
  <c r="D12"/>
  <c r="D8"/>
  <c r="D30"/>
  <c r="D27"/>
  <c r="D21"/>
  <c r="D15"/>
  <c r="D13"/>
  <c r="D11"/>
  <c r="D9"/>
  <c r="D14"/>
  <c r="D10"/>
  <c r="D23"/>
  <c r="D19"/>
  <c r="B33"/>
  <c r="C49"/>
  <c r="D49" s="1"/>
  <c r="C45"/>
  <c r="C11"/>
  <c r="C15"/>
  <c r="C30"/>
  <c r="C10"/>
  <c r="C18"/>
  <c r="C20"/>
  <c r="C22"/>
  <c r="C24"/>
  <c r="C29"/>
  <c r="C31"/>
  <c r="C9"/>
  <c r="C13"/>
  <c r="C19"/>
  <c r="C21"/>
  <c r="C23"/>
  <c r="C27"/>
  <c r="C8"/>
  <c r="C16" s="1"/>
  <c r="C12"/>
  <c r="D16" l="1"/>
  <c r="D32"/>
  <c r="D25"/>
  <c r="C32"/>
  <c r="C33" s="1"/>
  <c r="C50" s="1"/>
  <c r="C25"/>
  <c r="D33" l="1"/>
  <c r="D50" s="1"/>
  <c r="D53" l="1"/>
  <c r="C53" s="1"/>
  <c r="D52"/>
  <c r="D55" l="1"/>
  <c r="C52"/>
  <c r="C55" s="1"/>
  <c r="D59" l="1"/>
  <c r="C59" s="1"/>
  <c r="D58"/>
  <c r="C58" s="1"/>
  <c r="D57"/>
  <c r="D60" l="1"/>
  <c r="D61" s="1"/>
  <c r="C57"/>
  <c r="C60" s="1"/>
  <c r="C61" s="1"/>
</calcChain>
</file>

<file path=xl/sharedStrings.xml><?xml version="1.0" encoding="utf-8"?>
<sst xmlns="http://schemas.openxmlformats.org/spreadsheetml/2006/main" count="83" uniqueCount="73">
  <si>
    <t>ANEXO ÚNICO</t>
  </si>
  <si>
    <t>LEGENDA</t>
  </si>
  <si>
    <t>PLANILHA DE PREÇO - VIGILANTE JORNADA 110 HORAS</t>
  </si>
  <si>
    <t>Células que poderão ser alteradas: cor verde</t>
  </si>
  <si>
    <t>MONTANTE A - Salários</t>
  </si>
  <si>
    <t>QUANT.</t>
  </si>
  <si>
    <t>V. HORA. (R$)</t>
  </si>
  <si>
    <t>V. TOTAL MENSAL (R$)</t>
  </si>
  <si>
    <r>
      <t xml:space="preserve">Céluas que </t>
    </r>
    <r>
      <rPr>
        <b/>
        <sz val="10"/>
        <color theme="1"/>
        <rFont val="Times New Roman"/>
        <family val="1"/>
      </rPr>
      <t>não poderão</t>
    </r>
    <r>
      <rPr>
        <sz val="10"/>
        <color theme="1"/>
        <rFont val="Times New Roman"/>
        <family val="1"/>
      </rPr>
      <t xml:space="preserve"> ser alteradas: cor cinza</t>
    </r>
  </si>
  <si>
    <t>Vigilante - 110 horas</t>
  </si>
  <si>
    <t>Total dos salários e Adicionais (Montante A)</t>
  </si>
  <si>
    <t>MONTANTE B - Encargos Sociais Básicos (Incidentes sobre o Montante A)</t>
  </si>
  <si>
    <t>PERCENTUAL</t>
  </si>
  <si>
    <t>V. UNIT. (R$)</t>
  </si>
  <si>
    <t>V. TOTAL (R$)</t>
  </si>
  <si>
    <t>Grupo I - Encargos Sociais Básicos</t>
  </si>
  <si>
    <t>INSS</t>
  </si>
  <si>
    <t>FGTS</t>
  </si>
  <si>
    <t>SESC/SESI</t>
  </si>
  <si>
    <t>SENAC/SENAI</t>
  </si>
  <si>
    <t>SEBRAE</t>
  </si>
  <si>
    <t>INCRA</t>
  </si>
  <si>
    <t>Salário Educação</t>
  </si>
  <si>
    <t>RAT - Risco Ambiental de Trabalho</t>
  </si>
  <si>
    <t>Total Grupo I</t>
  </si>
  <si>
    <t>Grupo II - Encargos trabalhistas</t>
  </si>
  <si>
    <t>Férias + Abono constitucional de Férias</t>
  </si>
  <si>
    <t>13° Salário</t>
  </si>
  <si>
    <t>Auxilio Doença</t>
  </si>
  <si>
    <t>Faltas Legais</t>
  </si>
  <si>
    <t>Licença paternidade /maternidade</t>
  </si>
  <si>
    <t>Acidente de trabalho</t>
  </si>
  <si>
    <t>Aviso prévio trabalhado</t>
  </si>
  <si>
    <t>Total Grupo II</t>
  </si>
  <si>
    <t>Grupo III - Incidência Cumulativa Grupo I x Grupo II</t>
  </si>
  <si>
    <t>Total Grupo III</t>
  </si>
  <si>
    <t>Grupo IV - Verbas rescisórias (provisão para pagamentos futuros)</t>
  </si>
  <si>
    <t>Indenização (rescisão sem justa causa + contribuição social art. 1° LC110/01)</t>
  </si>
  <si>
    <t>Aviso Prévio indenizado</t>
  </si>
  <si>
    <t>Indenização adicional (lei 7.238/84)</t>
  </si>
  <si>
    <t>Total Grupo IV</t>
  </si>
  <si>
    <t>Total dos Encargos Sociais (Montante B)</t>
  </si>
  <si>
    <t>MONTANTE C - Insumos e outros custos</t>
  </si>
  <si>
    <t>Grupo I</t>
  </si>
  <si>
    <t>Uniformes (total do conjunto de uniforme) / 7 meses</t>
  </si>
  <si>
    <t>Cesta Básica (claúsula 14° da CCT)</t>
  </si>
  <si>
    <t>Plano de Assistência Médica (cláusula 17° da CCT)</t>
  </si>
  <si>
    <t>Seguro de Vida (cláusula 19° da CCT)</t>
  </si>
  <si>
    <t>Seguro Odontológico (cláusula 18° da CCT)</t>
  </si>
  <si>
    <t>Ticket Alimentação (cláusula 15° da CCT)</t>
  </si>
  <si>
    <t>Contribuição custeio de plano de assistência médica (cláusula 17° da CCT)</t>
  </si>
  <si>
    <t>Combate à vigilância clandestina (cláusula 59° da CCT)</t>
  </si>
  <si>
    <t>Outros (ESPECIFICAR)</t>
  </si>
  <si>
    <t>Grupo II - Despesas Reembolsaveis</t>
  </si>
  <si>
    <t xml:space="preserve">Transporte (4x R$3,35 x 11 x Quantidade Empregados ) 6% ∑ Salários </t>
  </si>
  <si>
    <t>Total dos Insumos e outros custos (Montante C)</t>
  </si>
  <si>
    <t xml:space="preserve">TOTAL MONTANTES A + B + C </t>
  </si>
  <si>
    <t>MONTANTE D - BDI (benefícios e despesas indiretas)</t>
  </si>
  <si>
    <t>PREÇO TOTAL</t>
  </si>
  <si>
    <t>Despesas administrativas e operacionais (incidente sobre o Total Montantes A + B + C)</t>
  </si>
  <si>
    <t>Lucros (incidente sobre o Total Montantes A + B + C)</t>
  </si>
  <si>
    <t>Outras despesas (ESPECIFICAR)</t>
  </si>
  <si>
    <t>Total dos Benefícios e despesas indiretas</t>
  </si>
  <si>
    <t>MONTANTE E - Ttributos sobre o Faturamento</t>
  </si>
  <si>
    <t>ISSQN</t>
  </si>
  <si>
    <t>COFINS</t>
  </si>
  <si>
    <t>PIS</t>
  </si>
  <si>
    <t>Total dos Tributos sobre o Faturamento</t>
  </si>
  <si>
    <t>TOTAL PREÇO MENSAL (somatório montantes A, B, C, D e tributos)</t>
  </si>
  <si>
    <t xml:space="preserve">3 - Os tributos (ISS, COFINS e PIS) foram definidos utilizando o regime de tributação de Lucro PRESUMIDO. A licitante deve elaborar sua proposta e, por conseguinte, sua planilha com base no regime de tributação ao qual estará submetida durante a execução do contrato; </t>
  </si>
  <si>
    <t>4 - A Planilha de Formação de Custos foi elaborada em conformidade com CCT 442/2019, Edital do Pregão Presencial n° 083/2017 e n° 139/2018 da Prefeitura de Juiz de Fora e Pregão Eletrônico n° 8/2018 - Tribunal de Contas da União - Secretaria de Licitações, Contratos e Patrimônio.</t>
  </si>
  <si>
    <t>1 - O IRPJ e CSLL não foram destacados na planilha por se constituirem em tributos que incidem sobre o lucro liquido da empresa;</t>
  </si>
  <si>
    <t>2 - O valor informado no item transporte é informativo. A contratada sera reembolsada pelo valor real do gasto a ser apurado, mês a mês, e, no caso do vale transporte, deduzido os 6% sobre o salário do empregado;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</si>
</sst>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10" fontId="1" fillId="2" borderId="1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0" fontId="4" fillId="2" borderId="1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0" fontId="1" fillId="5" borderId="1" xfId="0" applyNumberFormat="1" applyFont="1" applyFill="1" applyBorder="1" applyAlignment="1" applyProtection="1">
      <alignment horizontal="center" vertical="center"/>
      <protection locked="0"/>
    </xf>
    <xf numFmtId="10" fontId="1" fillId="3" borderId="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T267"/>
  <sheetViews>
    <sheetView tabSelected="1" workbookViewId="0">
      <selection activeCell="C5" sqref="C5"/>
    </sheetView>
  </sheetViews>
  <sheetFormatPr defaultRowHeight="12.75"/>
  <cols>
    <col min="1" max="1" width="69.7109375" style="2" bestFit="1" customWidth="1"/>
    <col min="2" max="3" width="12.7109375" style="36" bestFit="1" customWidth="1"/>
    <col min="4" max="4" width="21.42578125" style="36" bestFit="1" customWidth="1"/>
    <col min="5" max="5" width="9.140625" style="1"/>
    <col min="6" max="6" width="9.42578125" style="1" bestFit="1" customWidth="1"/>
    <col min="7" max="72" width="9.140625" style="1"/>
    <col min="73" max="16384" width="9.140625" style="2"/>
  </cols>
  <sheetData>
    <row r="1" spans="1:9" ht="12.95" customHeight="1">
      <c r="A1" s="40" t="s">
        <v>0</v>
      </c>
      <c r="B1" s="40"/>
      <c r="C1" s="40"/>
      <c r="D1" s="40"/>
      <c r="F1" s="41" t="s">
        <v>1</v>
      </c>
      <c r="G1" s="41"/>
      <c r="H1" s="41"/>
      <c r="I1" s="41"/>
    </row>
    <row r="2" spans="1:9" ht="12.95" customHeight="1">
      <c r="A2" s="40" t="s">
        <v>2</v>
      </c>
      <c r="B2" s="40"/>
      <c r="C2" s="40"/>
      <c r="D2" s="40"/>
      <c r="F2" s="42" t="s">
        <v>3</v>
      </c>
      <c r="G2" s="42"/>
      <c r="H2" s="42"/>
      <c r="I2" s="42"/>
    </row>
    <row r="3" spans="1:9" ht="12.95" customHeight="1">
      <c r="A3" s="3" t="s">
        <v>4</v>
      </c>
      <c r="B3" s="4" t="s">
        <v>5</v>
      </c>
      <c r="C3" s="4" t="s">
        <v>6</v>
      </c>
      <c r="D3" s="5" t="s">
        <v>7</v>
      </c>
      <c r="F3" s="43" t="s">
        <v>8</v>
      </c>
      <c r="G3" s="43"/>
      <c r="H3" s="43"/>
      <c r="I3" s="43"/>
    </row>
    <row r="4" spans="1:9" ht="12.95" customHeight="1">
      <c r="A4" s="6" t="s">
        <v>9</v>
      </c>
      <c r="B4" s="4">
        <v>1</v>
      </c>
      <c r="C4" s="7">
        <v>0</v>
      </c>
      <c r="D4" s="8">
        <f>+C4*B4*110</f>
        <v>0</v>
      </c>
    </row>
    <row r="5" spans="1:9" ht="12.95" customHeight="1">
      <c r="A5" s="9" t="s">
        <v>10</v>
      </c>
      <c r="B5" s="10"/>
      <c r="C5" s="11">
        <f>SUM(C4:C4)</f>
        <v>0</v>
      </c>
      <c r="D5" s="11">
        <f>SUM(D4:D4)</f>
        <v>0</v>
      </c>
    </row>
    <row r="6" spans="1:9" ht="12.95" customHeight="1">
      <c r="A6" s="3" t="s">
        <v>11</v>
      </c>
      <c r="B6" s="4" t="s">
        <v>12</v>
      </c>
      <c r="C6" s="4" t="s">
        <v>13</v>
      </c>
      <c r="D6" s="4" t="s">
        <v>14</v>
      </c>
      <c r="F6" s="12"/>
    </row>
    <row r="7" spans="1:9" ht="12.95" customHeight="1">
      <c r="A7" s="6" t="s">
        <v>15</v>
      </c>
      <c r="B7" s="13"/>
      <c r="C7" s="13"/>
      <c r="D7" s="13"/>
      <c r="F7" s="12"/>
    </row>
    <row r="8" spans="1:9" ht="12.95" customHeight="1">
      <c r="A8" s="6" t="s">
        <v>16</v>
      </c>
      <c r="B8" s="14">
        <v>0.2</v>
      </c>
      <c r="C8" s="8">
        <f>B8*$C$5</f>
        <v>0</v>
      </c>
      <c r="D8" s="8">
        <f>+B8*D5</f>
        <v>0</v>
      </c>
      <c r="F8" s="15"/>
    </row>
    <row r="9" spans="1:9" ht="12.95" customHeight="1">
      <c r="A9" s="6" t="s">
        <v>17</v>
      </c>
      <c r="B9" s="14">
        <v>0.08</v>
      </c>
      <c r="C9" s="8">
        <f t="shared" ref="C9:C15" si="0">B9*$C$5</f>
        <v>0</v>
      </c>
      <c r="D9" s="8">
        <f>+B9*D5</f>
        <v>0</v>
      </c>
      <c r="F9" s="15"/>
    </row>
    <row r="10" spans="1:9" ht="12.95" customHeight="1">
      <c r="A10" s="6" t="s">
        <v>18</v>
      </c>
      <c r="B10" s="14">
        <v>1.4999999999999999E-2</v>
      </c>
      <c r="C10" s="8">
        <f t="shared" si="0"/>
        <v>0</v>
      </c>
      <c r="D10" s="8">
        <f>+B10*D5</f>
        <v>0</v>
      </c>
      <c r="F10" s="15"/>
    </row>
    <row r="11" spans="1:9" ht="12.95" customHeight="1">
      <c r="A11" s="6" t="s">
        <v>19</v>
      </c>
      <c r="B11" s="14">
        <v>0.01</v>
      </c>
      <c r="C11" s="8">
        <f t="shared" si="0"/>
        <v>0</v>
      </c>
      <c r="D11" s="8">
        <f>+B11*D5</f>
        <v>0</v>
      </c>
      <c r="F11" s="15"/>
    </row>
    <row r="12" spans="1:9" ht="12.95" customHeight="1">
      <c r="A12" s="6" t="s">
        <v>20</v>
      </c>
      <c r="B12" s="14">
        <v>6.0000000000000001E-3</v>
      </c>
      <c r="C12" s="8">
        <f t="shared" si="0"/>
        <v>0</v>
      </c>
      <c r="D12" s="8">
        <f>+B12*D5</f>
        <v>0</v>
      </c>
      <c r="F12" s="15"/>
    </row>
    <row r="13" spans="1:9" ht="12.95" customHeight="1">
      <c r="A13" s="6" t="s">
        <v>21</v>
      </c>
      <c r="B13" s="14">
        <v>2E-3</v>
      </c>
      <c r="C13" s="8">
        <f t="shared" si="0"/>
        <v>0</v>
      </c>
      <c r="D13" s="8">
        <f>+B13*D5</f>
        <v>0</v>
      </c>
      <c r="F13" s="15"/>
    </row>
    <row r="14" spans="1:9" ht="12.95" customHeight="1">
      <c r="A14" s="6" t="s">
        <v>22</v>
      </c>
      <c r="B14" s="14">
        <v>2.5000000000000001E-2</v>
      </c>
      <c r="C14" s="8">
        <f t="shared" si="0"/>
        <v>0</v>
      </c>
      <c r="D14" s="8">
        <f>+B14*D5</f>
        <v>0</v>
      </c>
      <c r="F14" s="15"/>
    </row>
    <row r="15" spans="1:9" ht="12.95" customHeight="1">
      <c r="A15" s="6" t="s">
        <v>23</v>
      </c>
      <c r="B15" s="14">
        <v>0.03</v>
      </c>
      <c r="C15" s="8">
        <f t="shared" si="0"/>
        <v>0</v>
      </c>
      <c r="D15" s="8">
        <f>+B15*D5</f>
        <v>0</v>
      </c>
      <c r="F15" s="15"/>
    </row>
    <row r="16" spans="1:9" ht="12.95" customHeight="1">
      <c r="A16" s="3" t="s">
        <v>24</v>
      </c>
      <c r="B16" s="14">
        <f>SUM(B8:B15)</f>
        <v>0.3680000000000001</v>
      </c>
      <c r="C16" s="11">
        <f>+SUM(C8:C15)</f>
        <v>0</v>
      </c>
      <c r="D16" s="11">
        <f>+SUM(D8:D15)</f>
        <v>0</v>
      </c>
      <c r="F16" s="12"/>
    </row>
    <row r="17" spans="1:6" ht="12.95" customHeight="1">
      <c r="A17" s="16" t="s">
        <v>25</v>
      </c>
      <c r="B17" s="17"/>
      <c r="C17" s="18"/>
      <c r="D17" s="19"/>
      <c r="F17" s="12"/>
    </row>
    <row r="18" spans="1:6" ht="12.95" customHeight="1">
      <c r="A18" s="6" t="s">
        <v>26</v>
      </c>
      <c r="B18" s="14">
        <v>0.1111</v>
      </c>
      <c r="C18" s="8">
        <f>B18*$C$5</f>
        <v>0</v>
      </c>
      <c r="D18" s="8">
        <f>+B18*D5</f>
        <v>0</v>
      </c>
      <c r="F18" s="15"/>
    </row>
    <row r="19" spans="1:6" ht="12.95" customHeight="1">
      <c r="A19" s="6" t="s">
        <v>27</v>
      </c>
      <c r="B19" s="14">
        <v>8.3299999999999999E-2</v>
      </c>
      <c r="C19" s="8">
        <f t="shared" ref="C19:C24" si="1">B19*$C$5</f>
        <v>0</v>
      </c>
      <c r="D19" s="8">
        <f>+B19*D5</f>
        <v>0</v>
      </c>
      <c r="F19" s="15"/>
    </row>
    <row r="20" spans="1:6" ht="12.95" customHeight="1">
      <c r="A20" s="6" t="s">
        <v>28</v>
      </c>
      <c r="B20" s="14">
        <v>0.01</v>
      </c>
      <c r="C20" s="8">
        <f t="shared" si="1"/>
        <v>0</v>
      </c>
      <c r="D20" s="8">
        <f>+B20*D5</f>
        <v>0</v>
      </c>
      <c r="F20" s="15"/>
    </row>
    <row r="21" spans="1:6" ht="12.95" customHeight="1">
      <c r="A21" s="6" t="s">
        <v>29</v>
      </c>
      <c r="B21" s="14">
        <v>1.35E-2</v>
      </c>
      <c r="C21" s="8">
        <f t="shared" si="1"/>
        <v>0</v>
      </c>
      <c r="D21" s="8">
        <f>+B21*D5</f>
        <v>0</v>
      </c>
      <c r="F21" s="15"/>
    </row>
    <row r="22" spans="1:6" ht="12.95" customHeight="1">
      <c r="A22" s="6" t="s">
        <v>30</v>
      </c>
      <c r="B22" s="14">
        <v>4.0000000000000001E-3</v>
      </c>
      <c r="C22" s="8">
        <f t="shared" si="1"/>
        <v>0</v>
      </c>
      <c r="D22" s="8">
        <f>+B22*D5</f>
        <v>0</v>
      </c>
      <c r="F22" s="15"/>
    </row>
    <row r="23" spans="1:6" ht="12.95" customHeight="1">
      <c r="A23" s="6" t="s">
        <v>31</v>
      </c>
      <c r="B23" s="14">
        <v>6.0000000000000001E-3</v>
      </c>
      <c r="C23" s="8">
        <f t="shared" si="1"/>
        <v>0</v>
      </c>
      <c r="D23" s="8">
        <f>+B23*D5</f>
        <v>0</v>
      </c>
      <c r="F23" s="15"/>
    </row>
    <row r="24" spans="1:6" ht="12.95" customHeight="1">
      <c r="A24" s="6" t="s">
        <v>32</v>
      </c>
      <c r="B24" s="14">
        <v>0.04</v>
      </c>
      <c r="C24" s="8">
        <f t="shared" si="1"/>
        <v>0</v>
      </c>
      <c r="D24" s="8">
        <f>+B24*D5</f>
        <v>0</v>
      </c>
      <c r="F24" s="15"/>
    </row>
    <row r="25" spans="1:6" ht="12.95" customHeight="1">
      <c r="A25" s="3" t="s">
        <v>33</v>
      </c>
      <c r="B25" s="14">
        <f>SUM(B18:B24)</f>
        <v>0.26790000000000003</v>
      </c>
      <c r="C25" s="11">
        <f>SUM(C18:C24)</f>
        <v>0</v>
      </c>
      <c r="D25" s="11">
        <f>SUM(D18:D24)</f>
        <v>0</v>
      </c>
      <c r="F25" s="12"/>
    </row>
    <row r="26" spans="1:6" ht="12.95" customHeight="1">
      <c r="A26" s="6" t="s">
        <v>34</v>
      </c>
      <c r="B26" s="20"/>
      <c r="C26" s="21"/>
      <c r="D26" s="21"/>
    </row>
    <row r="27" spans="1:6" ht="12.95" customHeight="1">
      <c r="A27" s="3" t="s">
        <v>35</v>
      </c>
      <c r="B27" s="14">
        <f>B25*B16</f>
        <v>9.8587200000000041E-2</v>
      </c>
      <c r="C27" s="11">
        <f>C4*B16*B25</f>
        <v>0</v>
      </c>
      <c r="D27" s="11">
        <f>+B25*B16*D5</f>
        <v>0</v>
      </c>
      <c r="F27" s="12"/>
    </row>
    <row r="28" spans="1:6" ht="12.95" customHeight="1">
      <c r="A28" s="16" t="s">
        <v>36</v>
      </c>
      <c r="B28" s="17"/>
      <c r="C28" s="22"/>
      <c r="D28" s="22"/>
      <c r="F28" s="12"/>
    </row>
    <row r="29" spans="1:6" ht="12.95" customHeight="1">
      <c r="A29" s="6" t="s">
        <v>37</v>
      </c>
      <c r="B29" s="14">
        <v>0.04</v>
      </c>
      <c r="C29" s="8">
        <f>+B29*$C$5</f>
        <v>0</v>
      </c>
      <c r="D29" s="8">
        <f>+B29*D5</f>
        <v>0</v>
      </c>
      <c r="F29" s="15"/>
    </row>
    <row r="30" spans="1:6" ht="12.95" customHeight="1">
      <c r="A30" s="6" t="s">
        <v>38</v>
      </c>
      <c r="B30" s="14">
        <v>4.1000000000000003E-3</v>
      </c>
      <c r="C30" s="8">
        <f t="shared" ref="C30:C31" si="2">+B30*$C$5</f>
        <v>0</v>
      </c>
      <c r="D30" s="8">
        <f>+B30*D5</f>
        <v>0</v>
      </c>
      <c r="F30" s="15"/>
    </row>
    <row r="31" spans="1:6" ht="12.95" customHeight="1">
      <c r="A31" s="6" t="s">
        <v>39</v>
      </c>
      <c r="B31" s="23">
        <v>1.6999999999999999E-3</v>
      </c>
      <c r="C31" s="8">
        <f t="shared" si="2"/>
        <v>0</v>
      </c>
      <c r="D31" s="8">
        <f>+B31*D5</f>
        <v>0</v>
      </c>
      <c r="F31" s="15"/>
    </row>
    <row r="32" spans="1:6" ht="12.95" customHeight="1">
      <c r="A32" s="3" t="s">
        <v>40</v>
      </c>
      <c r="B32" s="14">
        <f>+SUM(B29:B31)</f>
        <v>4.58E-2</v>
      </c>
      <c r="C32" s="11">
        <f>SUM(C29:C31)</f>
        <v>0</v>
      </c>
      <c r="D32" s="11">
        <f>D31+D30+D29</f>
        <v>0</v>
      </c>
      <c r="F32" s="12"/>
    </row>
    <row r="33" spans="1:6" ht="12.95" customHeight="1">
      <c r="A33" s="3" t="s">
        <v>41</v>
      </c>
      <c r="B33" s="14">
        <f>+B16+B25+B27+B32</f>
        <v>0.78028720000000018</v>
      </c>
      <c r="C33" s="11">
        <f>SUM(C32,C27,C25,C16)</f>
        <v>0</v>
      </c>
      <c r="D33" s="11">
        <f>SUM(D32,D27,D25,D16)</f>
        <v>0</v>
      </c>
      <c r="F33" s="24"/>
    </row>
    <row r="34" spans="1:6" ht="12.95" customHeight="1">
      <c r="A34" s="3" t="s">
        <v>42</v>
      </c>
      <c r="B34" s="4" t="s">
        <v>5</v>
      </c>
      <c r="C34" s="4" t="s">
        <v>13</v>
      </c>
      <c r="D34" s="4" t="s">
        <v>14</v>
      </c>
      <c r="F34" s="12"/>
    </row>
    <row r="35" spans="1:6" ht="12.95" customHeight="1">
      <c r="A35" s="6" t="s">
        <v>43</v>
      </c>
      <c r="B35" s="20"/>
      <c r="C35" s="13"/>
      <c r="D35" s="13"/>
      <c r="F35" s="12"/>
    </row>
    <row r="36" spans="1:6" ht="12.95" customHeight="1">
      <c r="A36" s="16" t="s">
        <v>44</v>
      </c>
      <c r="B36" s="25"/>
      <c r="C36" s="8">
        <f>D36/110</f>
        <v>0</v>
      </c>
      <c r="D36" s="7">
        <v>0</v>
      </c>
      <c r="F36" s="12"/>
    </row>
    <row r="37" spans="1:6" ht="12.95" customHeight="1">
      <c r="A37" s="6" t="s">
        <v>45</v>
      </c>
      <c r="B37" s="25"/>
      <c r="C37" s="8">
        <f t="shared" ref="C37:C44" si="3">D37/110</f>
        <v>1.088090909090909</v>
      </c>
      <c r="D37" s="8">
        <v>119.69</v>
      </c>
    </row>
    <row r="38" spans="1:6" ht="12.95" customHeight="1">
      <c r="A38" s="6" t="s">
        <v>46</v>
      </c>
      <c r="B38" s="25"/>
      <c r="C38" s="8">
        <f t="shared" si="3"/>
        <v>0.88036363636363635</v>
      </c>
      <c r="D38" s="8">
        <v>96.84</v>
      </c>
    </row>
    <row r="39" spans="1:6" ht="12.95" customHeight="1">
      <c r="A39" s="6" t="s">
        <v>47</v>
      </c>
      <c r="B39" s="25"/>
      <c r="C39" s="8">
        <f t="shared" si="3"/>
        <v>0</v>
      </c>
      <c r="D39" s="7">
        <v>0</v>
      </c>
    </row>
    <row r="40" spans="1:6" ht="12.95" customHeight="1">
      <c r="A40" s="6" t="s">
        <v>48</v>
      </c>
      <c r="B40" s="25"/>
      <c r="C40" s="8">
        <f t="shared" si="3"/>
        <v>0.13163636363636363</v>
      </c>
      <c r="D40" s="8">
        <v>14.48</v>
      </c>
    </row>
    <row r="41" spans="1:6" ht="12.95" customHeight="1">
      <c r="A41" s="6" t="s">
        <v>49</v>
      </c>
      <c r="B41" s="25"/>
      <c r="C41" s="8">
        <f t="shared" si="3"/>
        <v>1.7488636363636367</v>
      </c>
      <c r="D41" s="8">
        <f>11.25*17.1</f>
        <v>192.37500000000003</v>
      </c>
    </row>
    <row r="42" spans="1:6" ht="12.95" customHeight="1">
      <c r="A42" s="6" t="s">
        <v>50</v>
      </c>
      <c r="B42" s="25"/>
      <c r="C42" s="8">
        <f t="shared" si="3"/>
        <v>0.88036363636363635</v>
      </c>
      <c r="D42" s="8">
        <v>96.84</v>
      </c>
    </row>
    <row r="43" spans="1:6" ht="12.95" customHeight="1">
      <c r="A43" s="6" t="s">
        <v>51</v>
      </c>
      <c r="B43" s="25"/>
      <c r="C43" s="8">
        <f t="shared" si="3"/>
        <v>3.6363636363636362E-2</v>
      </c>
      <c r="D43" s="8">
        <v>4</v>
      </c>
    </row>
    <row r="44" spans="1:6" ht="12.95" customHeight="1">
      <c r="A44" s="16" t="s">
        <v>52</v>
      </c>
      <c r="B44" s="25"/>
      <c r="C44" s="8">
        <f t="shared" si="3"/>
        <v>0</v>
      </c>
      <c r="D44" s="7">
        <v>0</v>
      </c>
    </row>
    <row r="45" spans="1:6" ht="12.95" customHeight="1">
      <c r="A45" s="3" t="s">
        <v>24</v>
      </c>
      <c r="B45" s="26"/>
      <c r="C45" s="27">
        <f>SUM(C36:C44)</f>
        <v>4.7656818181818181</v>
      </c>
      <c r="D45" s="27">
        <f>+SUM(D36:D44)</f>
        <v>524.22500000000002</v>
      </c>
    </row>
    <row r="46" spans="1:6" ht="12.95" customHeight="1">
      <c r="A46" s="16" t="s">
        <v>53</v>
      </c>
      <c r="B46" s="28"/>
      <c r="C46" s="19"/>
      <c r="D46" s="19"/>
    </row>
    <row r="47" spans="1:6" ht="12.95" customHeight="1">
      <c r="A47" s="16" t="s">
        <v>54</v>
      </c>
      <c r="B47" s="25"/>
      <c r="C47" s="8">
        <f>+D47/110</f>
        <v>0</v>
      </c>
      <c r="D47" s="7">
        <v>0</v>
      </c>
    </row>
    <row r="48" spans="1:6" ht="12.95" customHeight="1">
      <c r="A48" s="3" t="s">
        <v>33</v>
      </c>
      <c r="B48" s="26"/>
      <c r="C48" s="11">
        <f>SUM(C47)</f>
        <v>0</v>
      </c>
      <c r="D48" s="11">
        <f>D47</f>
        <v>0</v>
      </c>
    </row>
    <row r="49" spans="1:4" ht="12.95" customHeight="1">
      <c r="A49" s="3" t="s">
        <v>55</v>
      </c>
      <c r="B49" s="14"/>
      <c r="C49" s="11">
        <f>+C48+C45</f>
        <v>4.7656818181818181</v>
      </c>
      <c r="D49" s="11">
        <f>+C49*110</f>
        <v>524.22500000000002</v>
      </c>
    </row>
    <row r="50" spans="1:4" ht="12.95" customHeight="1">
      <c r="A50" s="3" t="s">
        <v>56</v>
      </c>
      <c r="B50" s="14"/>
      <c r="C50" s="11">
        <f>+C5+C33+C49</f>
        <v>4.7656818181818181</v>
      </c>
      <c r="D50" s="11">
        <f>+D49+D33+D5</f>
        <v>524.22500000000002</v>
      </c>
    </row>
    <row r="51" spans="1:4" ht="12.95" customHeight="1">
      <c r="A51" s="3" t="s">
        <v>57</v>
      </c>
      <c r="B51" s="4" t="s">
        <v>12</v>
      </c>
      <c r="C51" s="4" t="s">
        <v>13</v>
      </c>
      <c r="D51" s="4" t="s">
        <v>58</v>
      </c>
    </row>
    <row r="52" spans="1:4" ht="12.95" customHeight="1">
      <c r="A52" s="29" t="s">
        <v>59</v>
      </c>
      <c r="B52" s="30">
        <v>0</v>
      </c>
      <c r="C52" s="8">
        <f>D52/110</f>
        <v>0</v>
      </c>
      <c r="D52" s="8">
        <f>+B52*D50</f>
        <v>0</v>
      </c>
    </row>
    <row r="53" spans="1:4" ht="12.95" customHeight="1">
      <c r="A53" s="6" t="s">
        <v>60</v>
      </c>
      <c r="B53" s="30">
        <v>0</v>
      </c>
      <c r="C53" s="8">
        <f>D53/110</f>
        <v>0</v>
      </c>
      <c r="D53" s="8">
        <f>+B53*D50</f>
        <v>0</v>
      </c>
    </row>
    <row r="54" spans="1:4" ht="12.95" customHeight="1">
      <c r="A54" s="16" t="s">
        <v>61</v>
      </c>
      <c r="B54" s="31"/>
      <c r="C54" s="8">
        <f>D54/110</f>
        <v>0</v>
      </c>
      <c r="D54" s="7">
        <v>0</v>
      </c>
    </row>
    <row r="55" spans="1:4" ht="12.95" customHeight="1">
      <c r="A55" s="3" t="s">
        <v>62</v>
      </c>
      <c r="B55" s="14">
        <f>SUM(B52:B54)</f>
        <v>0</v>
      </c>
      <c r="C55" s="11">
        <f>SUM(C52:C54)</f>
        <v>0</v>
      </c>
      <c r="D55" s="11">
        <f>SUM(D52:D54)</f>
        <v>0</v>
      </c>
    </row>
    <row r="56" spans="1:4" ht="12.95" customHeight="1">
      <c r="A56" s="3" t="s">
        <v>63</v>
      </c>
      <c r="B56" s="4" t="s">
        <v>12</v>
      </c>
      <c r="C56" s="4" t="s">
        <v>13</v>
      </c>
      <c r="D56" s="4" t="s">
        <v>58</v>
      </c>
    </row>
    <row r="57" spans="1:4" ht="12.95" customHeight="1">
      <c r="A57" s="6" t="s">
        <v>64</v>
      </c>
      <c r="B57" s="14">
        <v>0.05</v>
      </c>
      <c r="C57" s="8">
        <f>D57/110</f>
        <v>0.23824477272727274</v>
      </c>
      <c r="D57" s="8">
        <f>((D50+D55)/1-(B60))*B57</f>
        <v>26.206925000000002</v>
      </c>
    </row>
    <row r="58" spans="1:4" ht="12.95" customHeight="1">
      <c r="A58" s="6" t="s">
        <v>65</v>
      </c>
      <c r="B58" s="14">
        <v>0.03</v>
      </c>
      <c r="C58" s="8">
        <f>D58/110</f>
        <v>0.14294686363636364</v>
      </c>
      <c r="D58" s="8">
        <f>((D50+D55)/1-(B60))*B58</f>
        <v>15.724155</v>
      </c>
    </row>
    <row r="59" spans="1:4" ht="12.95" customHeight="1">
      <c r="A59" s="6" t="s">
        <v>66</v>
      </c>
      <c r="B59" s="14">
        <v>6.4999999999999997E-3</v>
      </c>
      <c r="C59" s="8">
        <f>D59/110</f>
        <v>3.0971820454545454E-2</v>
      </c>
      <c r="D59" s="8">
        <f>((D50+D55)/1-(B60))*B59</f>
        <v>3.4069002500000001</v>
      </c>
    </row>
    <row r="60" spans="1:4" ht="12.95" customHeight="1">
      <c r="A60" s="3" t="s">
        <v>67</v>
      </c>
      <c r="B60" s="14">
        <f>SUM(B57:B59)</f>
        <v>8.6500000000000007E-2</v>
      </c>
      <c r="C60" s="11">
        <f>SUM(C57:C59)</f>
        <v>0.41216345681818184</v>
      </c>
      <c r="D60" s="11">
        <f>SUM(D57:D59)</f>
        <v>45.337980250000001</v>
      </c>
    </row>
    <row r="61" spans="1:4" ht="12.95" customHeight="1" thickBot="1">
      <c r="A61" s="32" t="s">
        <v>68</v>
      </c>
      <c r="B61" s="33"/>
      <c r="C61" s="34">
        <f>+C60+C55+C50</f>
        <v>5.1778452750000001</v>
      </c>
      <c r="D61" s="34">
        <f>+D60+D55+D50</f>
        <v>569.56298025000001</v>
      </c>
    </row>
    <row r="62" spans="1:4" ht="24.75" customHeight="1" thickBot="1">
      <c r="A62" s="44" t="s">
        <v>71</v>
      </c>
      <c r="B62" s="45"/>
      <c r="C62" s="45"/>
      <c r="D62" s="46"/>
    </row>
    <row r="63" spans="1:4" s="1" customFormat="1" ht="36" customHeight="1" thickBot="1">
      <c r="A63" s="37" t="s">
        <v>72</v>
      </c>
      <c r="B63" s="38"/>
      <c r="C63" s="38"/>
      <c r="D63" s="39"/>
    </row>
    <row r="64" spans="1:4" s="1" customFormat="1" ht="45" customHeight="1" thickBot="1">
      <c r="A64" s="37" t="s">
        <v>69</v>
      </c>
      <c r="B64" s="38"/>
      <c r="C64" s="38"/>
      <c r="D64" s="39"/>
    </row>
    <row r="65" spans="1:4" s="1" customFormat="1" ht="38.25" customHeight="1" thickBot="1">
      <c r="A65" s="37" t="s">
        <v>70</v>
      </c>
      <c r="B65" s="38"/>
      <c r="C65" s="38"/>
      <c r="D65" s="39"/>
    </row>
    <row r="66" spans="1:4" s="1" customFormat="1">
      <c r="B66" s="35"/>
      <c r="C66" s="35"/>
      <c r="D66" s="35"/>
    </row>
    <row r="67" spans="1:4" s="1" customFormat="1">
      <c r="B67" s="35"/>
      <c r="C67" s="35"/>
      <c r="D67" s="35"/>
    </row>
    <row r="68" spans="1:4" s="1" customFormat="1">
      <c r="B68" s="35"/>
      <c r="C68" s="35"/>
      <c r="D68" s="35"/>
    </row>
    <row r="69" spans="1:4" s="1" customFormat="1">
      <c r="B69" s="35"/>
      <c r="C69" s="35"/>
      <c r="D69" s="35"/>
    </row>
    <row r="70" spans="1:4" s="1" customFormat="1">
      <c r="B70" s="35"/>
      <c r="C70" s="35"/>
      <c r="D70" s="35"/>
    </row>
    <row r="71" spans="1:4" s="1" customFormat="1">
      <c r="B71" s="35"/>
      <c r="C71" s="35"/>
      <c r="D71" s="35"/>
    </row>
    <row r="72" spans="1:4" s="1" customFormat="1">
      <c r="B72" s="35"/>
      <c r="C72" s="35"/>
      <c r="D72" s="35"/>
    </row>
    <row r="73" spans="1:4" s="1" customFormat="1">
      <c r="B73" s="35"/>
      <c r="C73" s="35"/>
      <c r="D73" s="35"/>
    </row>
    <row r="74" spans="1:4" s="1" customFormat="1">
      <c r="B74" s="35"/>
      <c r="C74" s="35"/>
      <c r="D74" s="35"/>
    </row>
    <row r="75" spans="1:4" s="1" customFormat="1">
      <c r="B75" s="35"/>
      <c r="C75" s="35"/>
      <c r="D75" s="35"/>
    </row>
    <row r="76" spans="1:4" s="1" customFormat="1">
      <c r="B76" s="35"/>
      <c r="C76" s="35"/>
      <c r="D76" s="35"/>
    </row>
    <row r="77" spans="1:4" s="1" customFormat="1">
      <c r="B77" s="35"/>
      <c r="C77" s="35"/>
      <c r="D77" s="35"/>
    </row>
    <row r="78" spans="1:4" s="1" customFormat="1">
      <c r="B78" s="35"/>
      <c r="C78" s="35"/>
      <c r="D78" s="35"/>
    </row>
    <row r="79" spans="1:4" s="1" customFormat="1">
      <c r="B79" s="35"/>
      <c r="C79" s="35"/>
      <c r="D79" s="35"/>
    </row>
    <row r="80" spans="1:4" s="1" customFormat="1">
      <c r="B80" s="35"/>
      <c r="C80" s="35"/>
      <c r="D80" s="35"/>
    </row>
    <row r="81" spans="2:4" s="1" customFormat="1">
      <c r="B81" s="35"/>
      <c r="C81" s="35"/>
      <c r="D81" s="35"/>
    </row>
    <row r="82" spans="2:4" s="1" customFormat="1">
      <c r="B82" s="35"/>
      <c r="C82" s="35"/>
      <c r="D82" s="35"/>
    </row>
    <row r="83" spans="2:4" s="1" customFormat="1">
      <c r="B83" s="35"/>
      <c r="C83" s="35"/>
      <c r="D83" s="35"/>
    </row>
    <row r="84" spans="2:4" s="1" customFormat="1">
      <c r="B84" s="35"/>
      <c r="C84" s="35"/>
      <c r="D84" s="35"/>
    </row>
    <row r="85" spans="2:4" s="1" customFormat="1">
      <c r="B85" s="35"/>
      <c r="C85" s="35"/>
      <c r="D85" s="35"/>
    </row>
    <row r="86" spans="2:4" s="1" customFormat="1">
      <c r="B86" s="35"/>
      <c r="C86" s="35"/>
      <c r="D86" s="35"/>
    </row>
    <row r="87" spans="2:4" s="1" customFormat="1">
      <c r="B87" s="35"/>
      <c r="C87" s="35"/>
      <c r="D87" s="35"/>
    </row>
    <row r="88" spans="2:4" s="1" customFormat="1">
      <c r="B88" s="35"/>
      <c r="C88" s="35"/>
      <c r="D88" s="35"/>
    </row>
    <row r="89" spans="2:4" s="1" customFormat="1">
      <c r="B89" s="35"/>
      <c r="C89" s="35"/>
      <c r="D89" s="35"/>
    </row>
    <row r="90" spans="2:4" s="1" customFormat="1">
      <c r="B90" s="35"/>
      <c r="C90" s="35"/>
      <c r="D90" s="35"/>
    </row>
    <row r="91" spans="2:4" s="1" customFormat="1">
      <c r="B91" s="35"/>
      <c r="C91" s="35"/>
      <c r="D91" s="35"/>
    </row>
    <row r="92" spans="2:4" s="1" customFormat="1">
      <c r="B92" s="35"/>
      <c r="C92" s="35"/>
      <c r="D92" s="35"/>
    </row>
    <row r="93" spans="2:4" s="1" customFormat="1">
      <c r="B93" s="35"/>
      <c r="C93" s="35"/>
      <c r="D93" s="35"/>
    </row>
    <row r="94" spans="2:4" s="1" customFormat="1">
      <c r="B94" s="35"/>
      <c r="C94" s="35"/>
      <c r="D94" s="35"/>
    </row>
    <row r="95" spans="2:4" s="1" customFormat="1">
      <c r="B95" s="35"/>
      <c r="C95" s="35"/>
      <c r="D95" s="35"/>
    </row>
    <row r="96" spans="2:4" s="1" customFormat="1">
      <c r="B96" s="35"/>
      <c r="C96" s="35"/>
      <c r="D96" s="35"/>
    </row>
    <row r="97" spans="2:4" s="1" customFormat="1">
      <c r="B97" s="35"/>
      <c r="C97" s="35"/>
      <c r="D97" s="35"/>
    </row>
    <row r="98" spans="2:4" s="1" customFormat="1">
      <c r="B98" s="35"/>
      <c r="C98" s="35"/>
      <c r="D98" s="35"/>
    </row>
    <row r="99" spans="2:4" s="1" customFormat="1">
      <c r="B99" s="35"/>
      <c r="C99" s="35"/>
      <c r="D99" s="35"/>
    </row>
    <row r="100" spans="2:4" s="1" customFormat="1">
      <c r="B100" s="35"/>
      <c r="C100" s="35"/>
      <c r="D100" s="35"/>
    </row>
    <row r="101" spans="2:4" s="1" customFormat="1">
      <c r="B101" s="35"/>
      <c r="C101" s="35"/>
      <c r="D101" s="35"/>
    </row>
    <row r="102" spans="2:4" s="1" customFormat="1">
      <c r="B102" s="35"/>
      <c r="C102" s="35"/>
      <c r="D102" s="35"/>
    </row>
    <row r="103" spans="2:4" s="1" customFormat="1">
      <c r="B103" s="35"/>
      <c r="C103" s="35"/>
      <c r="D103" s="35"/>
    </row>
    <row r="104" spans="2:4" s="1" customFormat="1">
      <c r="B104" s="35"/>
      <c r="C104" s="35"/>
      <c r="D104" s="35"/>
    </row>
    <row r="105" spans="2:4" s="1" customFormat="1">
      <c r="B105" s="35"/>
      <c r="C105" s="35"/>
      <c r="D105" s="35"/>
    </row>
    <row r="106" spans="2:4" s="1" customFormat="1">
      <c r="B106" s="35"/>
      <c r="C106" s="35"/>
      <c r="D106" s="35"/>
    </row>
    <row r="107" spans="2:4" s="1" customFormat="1">
      <c r="B107" s="35"/>
      <c r="C107" s="35"/>
      <c r="D107" s="35"/>
    </row>
    <row r="108" spans="2:4" s="1" customFormat="1">
      <c r="B108" s="35"/>
      <c r="C108" s="35"/>
      <c r="D108" s="35"/>
    </row>
    <row r="109" spans="2:4" s="1" customFormat="1">
      <c r="B109" s="35"/>
      <c r="C109" s="35"/>
      <c r="D109" s="35"/>
    </row>
    <row r="110" spans="2:4" s="1" customFormat="1">
      <c r="B110" s="35"/>
      <c r="C110" s="35"/>
      <c r="D110" s="35"/>
    </row>
    <row r="111" spans="2:4" s="1" customFormat="1">
      <c r="B111" s="35"/>
      <c r="C111" s="35"/>
      <c r="D111" s="35"/>
    </row>
    <row r="112" spans="2:4" s="1" customFormat="1">
      <c r="B112" s="35"/>
      <c r="C112" s="35"/>
      <c r="D112" s="35"/>
    </row>
    <row r="113" spans="2:4" s="1" customFormat="1">
      <c r="B113" s="35"/>
      <c r="C113" s="35"/>
      <c r="D113" s="35"/>
    </row>
    <row r="114" spans="2:4" s="1" customFormat="1">
      <c r="B114" s="35"/>
      <c r="C114" s="35"/>
      <c r="D114" s="35"/>
    </row>
    <row r="115" spans="2:4" s="1" customFormat="1">
      <c r="B115" s="35"/>
      <c r="C115" s="35"/>
      <c r="D115" s="35"/>
    </row>
    <row r="116" spans="2:4" s="1" customFormat="1">
      <c r="B116" s="35"/>
      <c r="C116" s="35"/>
      <c r="D116" s="35"/>
    </row>
    <row r="117" spans="2:4" s="1" customFormat="1">
      <c r="B117" s="35"/>
      <c r="C117" s="35"/>
      <c r="D117" s="35"/>
    </row>
    <row r="118" spans="2:4" s="1" customFormat="1">
      <c r="B118" s="35"/>
      <c r="C118" s="35"/>
      <c r="D118" s="35"/>
    </row>
    <row r="119" spans="2:4" s="1" customFormat="1">
      <c r="B119" s="35"/>
      <c r="C119" s="35"/>
      <c r="D119" s="35"/>
    </row>
    <row r="120" spans="2:4" s="1" customFormat="1">
      <c r="B120" s="35"/>
      <c r="C120" s="35"/>
      <c r="D120" s="35"/>
    </row>
    <row r="121" spans="2:4" s="1" customFormat="1">
      <c r="B121" s="35"/>
      <c r="C121" s="35"/>
      <c r="D121" s="35"/>
    </row>
    <row r="122" spans="2:4" s="1" customFormat="1">
      <c r="B122" s="35"/>
      <c r="C122" s="35"/>
      <c r="D122" s="35"/>
    </row>
    <row r="123" spans="2:4" s="1" customFormat="1">
      <c r="B123" s="35"/>
      <c r="C123" s="35"/>
      <c r="D123" s="35"/>
    </row>
    <row r="124" spans="2:4" s="1" customFormat="1">
      <c r="B124" s="35"/>
      <c r="C124" s="35"/>
      <c r="D124" s="35"/>
    </row>
    <row r="125" spans="2:4" s="1" customFormat="1">
      <c r="B125" s="35"/>
      <c r="C125" s="35"/>
      <c r="D125" s="35"/>
    </row>
    <row r="126" spans="2:4" s="1" customFormat="1">
      <c r="B126" s="35"/>
      <c r="C126" s="35"/>
      <c r="D126" s="35"/>
    </row>
    <row r="127" spans="2:4" s="1" customFormat="1">
      <c r="B127" s="35"/>
      <c r="C127" s="35"/>
      <c r="D127" s="35"/>
    </row>
    <row r="128" spans="2:4" s="1" customFormat="1">
      <c r="B128" s="35"/>
      <c r="C128" s="35"/>
      <c r="D128" s="35"/>
    </row>
    <row r="129" spans="2:4" s="1" customFormat="1">
      <c r="B129" s="35"/>
      <c r="C129" s="35"/>
      <c r="D129" s="35"/>
    </row>
    <row r="130" spans="2:4" s="1" customFormat="1">
      <c r="B130" s="35"/>
      <c r="C130" s="35"/>
      <c r="D130" s="35"/>
    </row>
    <row r="131" spans="2:4" s="1" customFormat="1">
      <c r="B131" s="35"/>
      <c r="C131" s="35"/>
      <c r="D131" s="35"/>
    </row>
    <row r="132" spans="2:4" s="1" customFormat="1">
      <c r="B132" s="35"/>
      <c r="C132" s="35"/>
      <c r="D132" s="35"/>
    </row>
    <row r="133" spans="2:4" s="1" customFormat="1">
      <c r="B133" s="35"/>
      <c r="C133" s="35"/>
      <c r="D133" s="35"/>
    </row>
    <row r="134" spans="2:4" s="1" customFormat="1">
      <c r="B134" s="35"/>
      <c r="C134" s="35"/>
      <c r="D134" s="35"/>
    </row>
    <row r="135" spans="2:4" s="1" customFormat="1">
      <c r="B135" s="35"/>
      <c r="C135" s="35"/>
      <c r="D135" s="35"/>
    </row>
    <row r="136" spans="2:4" s="1" customFormat="1">
      <c r="B136" s="35"/>
      <c r="C136" s="35"/>
      <c r="D136" s="35"/>
    </row>
    <row r="137" spans="2:4" s="1" customFormat="1">
      <c r="B137" s="35"/>
      <c r="C137" s="35"/>
      <c r="D137" s="35"/>
    </row>
    <row r="138" spans="2:4" s="1" customFormat="1">
      <c r="B138" s="35"/>
      <c r="C138" s="35"/>
      <c r="D138" s="35"/>
    </row>
    <row r="139" spans="2:4" s="1" customFormat="1">
      <c r="B139" s="35"/>
      <c r="C139" s="35"/>
      <c r="D139" s="35"/>
    </row>
    <row r="140" spans="2:4" s="1" customFormat="1">
      <c r="B140" s="35"/>
      <c r="C140" s="35"/>
      <c r="D140" s="35"/>
    </row>
    <row r="141" spans="2:4" s="1" customFormat="1">
      <c r="B141" s="35"/>
      <c r="C141" s="35"/>
      <c r="D141" s="35"/>
    </row>
    <row r="142" spans="2:4" s="1" customFormat="1">
      <c r="B142" s="35"/>
      <c r="C142" s="35"/>
      <c r="D142" s="35"/>
    </row>
    <row r="143" spans="2:4" s="1" customFormat="1">
      <c r="B143" s="35"/>
      <c r="C143" s="35"/>
      <c r="D143" s="35"/>
    </row>
    <row r="144" spans="2:4" s="1" customFormat="1">
      <c r="B144" s="35"/>
      <c r="C144" s="35"/>
      <c r="D144" s="35"/>
    </row>
    <row r="145" spans="2:4" s="1" customFormat="1">
      <c r="B145" s="35"/>
      <c r="C145" s="35"/>
      <c r="D145" s="35"/>
    </row>
    <row r="146" spans="2:4" s="1" customFormat="1">
      <c r="B146" s="35"/>
      <c r="C146" s="35"/>
      <c r="D146" s="35"/>
    </row>
    <row r="147" spans="2:4" s="1" customFormat="1">
      <c r="B147" s="35"/>
      <c r="C147" s="35"/>
      <c r="D147" s="35"/>
    </row>
    <row r="148" spans="2:4" s="1" customFormat="1">
      <c r="B148" s="35"/>
      <c r="C148" s="35"/>
      <c r="D148" s="35"/>
    </row>
    <row r="149" spans="2:4" s="1" customFormat="1">
      <c r="B149" s="35"/>
      <c r="C149" s="35"/>
      <c r="D149" s="35"/>
    </row>
    <row r="150" spans="2:4" s="1" customFormat="1">
      <c r="B150" s="35"/>
      <c r="C150" s="35"/>
      <c r="D150" s="35"/>
    </row>
    <row r="151" spans="2:4" s="1" customFormat="1">
      <c r="B151" s="35"/>
      <c r="C151" s="35"/>
      <c r="D151" s="35"/>
    </row>
    <row r="152" spans="2:4" s="1" customFormat="1">
      <c r="B152" s="35"/>
      <c r="C152" s="35"/>
      <c r="D152" s="35"/>
    </row>
    <row r="153" spans="2:4" s="1" customFormat="1">
      <c r="B153" s="35"/>
      <c r="C153" s="35"/>
      <c r="D153" s="35"/>
    </row>
    <row r="154" spans="2:4" s="1" customFormat="1">
      <c r="B154" s="35"/>
      <c r="C154" s="35"/>
      <c r="D154" s="35"/>
    </row>
    <row r="155" spans="2:4" s="1" customFormat="1">
      <c r="B155" s="35"/>
      <c r="C155" s="35"/>
      <c r="D155" s="35"/>
    </row>
    <row r="156" spans="2:4" s="1" customFormat="1">
      <c r="B156" s="35"/>
      <c r="C156" s="35"/>
      <c r="D156" s="35"/>
    </row>
    <row r="157" spans="2:4" s="1" customFormat="1">
      <c r="B157" s="35"/>
      <c r="C157" s="35"/>
      <c r="D157" s="35"/>
    </row>
    <row r="158" spans="2:4" s="1" customFormat="1">
      <c r="B158" s="35"/>
      <c r="C158" s="35"/>
      <c r="D158" s="35"/>
    </row>
    <row r="159" spans="2:4" s="1" customFormat="1">
      <c r="B159" s="35"/>
      <c r="C159" s="35"/>
      <c r="D159" s="35"/>
    </row>
    <row r="160" spans="2:4" s="1" customFormat="1">
      <c r="B160" s="35"/>
      <c r="C160" s="35"/>
      <c r="D160" s="35"/>
    </row>
    <row r="161" spans="2:4" s="1" customFormat="1">
      <c r="B161" s="35"/>
      <c r="C161" s="35"/>
      <c r="D161" s="35"/>
    </row>
    <row r="162" spans="2:4" s="1" customFormat="1">
      <c r="B162" s="35"/>
      <c r="C162" s="35"/>
      <c r="D162" s="35"/>
    </row>
    <row r="163" spans="2:4" s="1" customFormat="1">
      <c r="B163" s="35"/>
      <c r="C163" s="35"/>
      <c r="D163" s="35"/>
    </row>
    <row r="164" spans="2:4" s="1" customFormat="1">
      <c r="B164" s="35"/>
      <c r="C164" s="35"/>
      <c r="D164" s="35"/>
    </row>
    <row r="165" spans="2:4" s="1" customFormat="1">
      <c r="B165" s="35"/>
      <c r="C165" s="35"/>
      <c r="D165" s="35"/>
    </row>
    <row r="166" spans="2:4" s="1" customFormat="1">
      <c r="B166" s="35"/>
      <c r="C166" s="35"/>
      <c r="D166" s="35"/>
    </row>
    <row r="167" spans="2:4" s="1" customFormat="1">
      <c r="B167" s="35"/>
      <c r="C167" s="35"/>
      <c r="D167" s="35"/>
    </row>
    <row r="168" spans="2:4" s="1" customFormat="1">
      <c r="B168" s="35"/>
      <c r="C168" s="35"/>
      <c r="D168" s="35"/>
    </row>
    <row r="169" spans="2:4" s="1" customFormat="1">
      <c r="B169" s="35"/>
      <c r="C169" s="35"/>
      <c r="D169" s="35"/>
    </row>
    <row r="170" spans="2:4" s="1" customFormat="1">
      <c r="B170" s="35"/>
      <c r="C170" s="35"/>
      <c r="D170" s="35"/>
    </row>
    <row r="171" spans="2:4" s="1" customFormat="1">
      <c r="B171" s="35"/>
      <c r="C171" s="35"/>
      <c r="D171" s="35"/>
    </row>
    <row r="172" spans="2:4" s="1" customFormat="1">
      <c r="B172" s="35"/>
      <c r="C172" s="35"/>
      <c r="D172" s="35"/>
    </row>
    <row r="173" spans="2:4" s="1" customFormat="1">
      <c r="B173" s="35"/>
      <c r="C173" s="35"/>
      <c r="D173" s="35"/>
    </row>
    <row r="174" spans="2:4" s="1" customFormat="1">
      <c r="B174" s="35"/>
      <c r="C174" s="35"/>
      <c r="D174" s="35"/>
    </row>
    <row r="175" spans="2:4" s="1" customFormat="1">
      <c r="B175" s="35"/>
      <c r="C175" s="35"/>
      <c r="D175" s="35"/>
    </row>
    <row r="176" spans="2:4" s="1" customFormat="1">
      <c r="B176" s="35"/>
      <c r="C176" s="35"/>
      <c r="D176" s="35"/>
    </row>
    <row r="177" spans="2:4" s="1" customFormat="1">
      <c r="B177" s="35"/>
      <c r="C177" s="35"/>
      <c r="D177" s="35"/>
    </row>
    <row r="178" spans="2:4" s="1" customFormat="1">
      <c r="B178" s="35"/>
      <c r="C178" s="35"/>
      <c r="D178" s="35"/>
    </row>
    <row r="179" spans="2:4" s="1" customFormat="1">
      <c r="B179" s="35"/>
      <c r="C179" s="35"/>
      <c r="D179" s="35"/>
    </row>
    <row r="180" spans="2:4" s="1" customFormat="1">
      <c r="B180" s="35"/>
      <c r="C180" s="35"/>
      <c r="D180" s="35"/>
    </row>
    <row r="181" spans="2:4" s="1" customFormat="1">
      <c r="B181" s="35"/>
      <c r="C181" s="35"/>
      <c r="D181" s="35"/>
    </row>
    <row r="182" spans="2:4" s="1" customFormat="1">
      <c r="B182" s="35"/>
      <c r="C182" s="35"/>
      <c r="D182" s="35"/>
    </row>
    <row r="183" spans="2:4" s="1" customFormat="1">
      <c r="B183" s="35"/>
      <c r="C183" s="35"/>
      <c r="D183" s="35"/>
    </row>
    <row r="184" spans="2:4" s="1" customFormat="1">
      <c r="B184" s="35"/>
      <c r="C184" s="35"/>
      <c r="D184" s="35"/>
    </row>
    <row r="185" spans="2:4" s="1" customFormat="1">
      <c r="B185" s="35"/>
      <c r="C185" s="35"/>
      <c r="D185" s="35"/>
    </row>
    <row r="186" spans="2:4" s="1" customFormat="1">
      <c r="B186" s="35"/>
      <c r="C186" s="35"/>
      <c r="D186" s="35"/>
    </row>
    <row r="187" spans="2:4" s="1" customFormat="1">
      <c r="B187" s="35"/>
      <c r="C187" s="35"/>
      <c r="D187" s="35"/>
    </row>
    <row r="188" spans="2:4" s="1" customFormat="1">
      <c r="B188" s="35"/>
      <c r="C188" s="35"/>
      <c r="D188" s="35"/>
    </row>
    <row r="189" spans="2:4" s="1" customFormat="1">
      <c r="B189" s="35"/>
      <c r="C189" s="35"/>
      <c r="D189" s="35"/>
    </row>
    <row r="190" spans="2:4" s="1" customFormat="1">
      <c r="B190" s="35"/>
      <c r="C190" s="35"/>
      <c r="D190" s="35"/>
    </row>
    <row r="191" spans="2:4" s="1" customFormat="1">
      <c r="B191" s="35"/>
      <c r="C191" s="35"/>
      <c r="D191" s="35"/>
    </row>
    <row r="192" spans="2:4" s="1" customFormat="1">
      <c r="B192" s="35"/>
      <c r="C192" s="35"/>
      <c r="D192" s="35"/>
    </row>
    <row r="193" spans="2:4" s="1" customFormat="1">
      <c r="B193" s="35"/>
      <c r="C193" s="35"/>
      <c r="D193" s="35"/>
    </row>
    <row r="194" spans="2:4" s="1" customFormat="1">
      <c r="B194" s="35"/>
      <c r="C194" s="35"/>
      <c r="D194" s="35"/>
    </row>
    <row r="195" spans="2:4" s="1" customFormat="1">
      <c r="B195" s="35"/>
      <c r="C195" s="35"/>
      <c r="D195" s="35"/>
    </row>
    <row r="196" spans="2:4" s="1" customFormat="1">
      <c r="B196" s="35"/>
      <c r="C196" s="35"/>
      <c r="D196" s="35"/>
    </row>
    <row r="197" spans="2:4" s="1" customFormat="1">
      <c r="B197" s="35"/>
      <c r="C197" s="35"/>
      <c r="D197" s="35"/>
    </row>
    <row r="198" spans="2:4" s="1" customFormat="1">
      <c r="B198" s="35"/>
      <c r="C198" s="35"/>
      <c r="D198" s="35"/>
    </row>
    <row r="199" spans="2:4" s="1" customFormat="1">
      <c r="B199" s="35"/>
      <c r="C199" s="35"/>
      <c r="D199" s="35"/>
    </row>
    <row r="200" spans="2:4" s="1" customFormat="1">
      <c r="B200" s="35"/>
      <c r="C200" s="35"/>
      <c r="D200" s="35"/>
    </row>
    <row r="201" spans="2:4" s="1" customFormat="1">
      <c r="B201" s="35"/>
      <c r="C201" s="35"/>
      <c r="D201" s="35"/>
    </row>
    <row r="202" spans="2:4" s="1" customFormat="1">
      <c r="B202" s="35"/>
      <c r="C202" s="35"/>
      <c r="D202" s="35"/>
    </row>
    <row r="203" spans="2:4" s="1" customFormat="1">
      <c r="B203" s="35"/>
      <c r="C203" s="35"/>
      <c r="D203" s="35"/>
    </row>
    <row r="204" spans="2:4" s="1" customFormat="1">
      <c r="B204" s="35"/>
      <c r="C204" s="35"/>
      <c r="D204" s="35"/>
    </row>
    <row r="205" spans="2:4" s="1" customFormat="1">
      <c r="B205" s="35"/>
      <c r="C205" s="35"/>
      <c r="D205" s="35"/>
    </row>
    <row r="206" spans="2:4" s="1" customFormat="1">
      <c r="B206" s="35"/>
      <c r="C206" s="35"/>
      <c r="D206" s="35"/>
    </row>
    <row r="207" spans="2:4" s="1" customFormat="1">
      <c r="B207" s="35"/>
      <c r="C207" s="35"/>
      <c r="D207" s="35"/>
    </row>
    <row r="208" spans="2:4" s="1" customFormat="1">
      <c r="B208" s="35"/>
      <c r="C208" s="35"/>
      <c r="D208" s="35"/>
    </row>
    <row r="209" spans="2:4" s="1" customFormat="1">
      <c r="B209" s="35"/>
      <c r="C209" s="35"/>
      <c r="D209" s="35"/>
    </row>
    <row r="210" spans="2:4" s="1" customFormat="1">
      <c r="B210" s="35"/>
      <c r="C210" s="35"/>
      <c r="D210" s="35"/>
    </row>
    <row r="211" spans="2:4" s="1" customFormat="1">
      <c r="B211" s="35"/>
      <c r="C211" s="35"/>
      <c r="D211" s="35"/>
    </row>
    <row r="212" spans="2:4" s="1" customFormat="1">
      <c r="B212" s="35"/>
      <c r="C212" s="35"/>
      <c r="D212" s="35"/>
    </row>
    <row r="213" spans="2:4" s="1" customFormat="1">
      <c r="B213" s="35"/>
      <c r="C213" s="35"/>
      <c r="D213" s="35"/>
    </row>
    <row r="214" spans="2:4" s="1" customFormat="1">
      <c r="B214" s="35"/>
      <c r="C214" s="35"/>
      <c r="D214" s="35"/>
    </row>
    <row r="215" spans="2:4" s="1" customFormat="1">
      <c r="B215" s="35"/>
      <c r="C215" s="35"/>
      <c r="D215" s="35"/>
    </row>
    <row r="216" spans="2:4" s="1" customFormat="1">
      <c r="B216" s="35"/>
      <c r="C216" s="35"/>
      <c r="D216" s="35"/>
    </row>
    <row r="217" spans="2:4" s="1" customFormat="1">
      <c r="B217" s="35"/>
      <c r="C217" s="35"/>
      <c r="D217" s="35"/>
    </row>
    <row r="218" spans="2:4" s="1" customFormat="1">
      <c r="B218" s="35"/>
      <c r="C218" s="35"/>
      <c r="D218" s="35"/>
    </row>
    <row r="219" spans="2:4" s="1" customFormat="1">
      <c r="B219" s="35"/>
      <c r="C219" s="35"/>
      <c r="D219" s="35"/>
    </row>
    <row r="220" spans="2:4" s="1" customFormat="1">
      <c r="B220" s="35"/>
      <c r="C220" s="35"/>
      <c r="D220" s="35"/>
    </row>
    <row r="221" spans="2:4" s="1" customFormat="1">
      <c r="B221" s="35"/>
      <c r="C221" s="35"/>
      <c r="D221" s="35"/>
    </row>
    <row r="222" spans="2:4" s="1" customFormat="1">
      <c r="B222" s="35"/>
      <c r="C222" s="35"/>
      <c r="D222" s="35"/>
    </row>
    <row r="223" spans="2:4" s="1" customFormat="1">
      <c r="B223" s="35"/>
      <c r="C223" s="35"/>
      <c r="D223" s="35"/>
    </row>
    <row r="224" spans="2:4" s="1" customFormat="1">
      <c r="B224" s="35"/>
      <c r="C224" s="35"/>
      <c r="D224" s="35"/>
    </row>
    <row r="225" spans="2:4" s="1" customFormat="1">
      <c r="B225" s="35"/>
      <c r="C225" s="35"/>
      <c r="D225" s="35"/>
    </row>
    <row r="226" spans="2:4" s="1" customFormat="1">
      <c r="B226" s="35"/>
      <c r="C226" s="35"/>
      <c r="D226" s="35"/>
    </row>
    <row r="227" spans="2:4" s="1" customFormat="1">
      <c r="B227" s="35"/>
      <c r="C227" s="35"/>
      <c r="D227" s="35"/>
    </row>
    <row r="228" spans="2:4" s="1" customFormat="1">
      <c r="B228" s="35"/>
      <c r="C228" s="35"/>
      <c r="D228" s="35"/>
    </row>
    <row r="229" spans="2:4" s="1" customFormat="1">
      <c r="B229" s="35"/>
      <c r="C229" s="35"/>
      <c r="D229" s="35"/>
    </row>
    <row r="230" spans="2:4" s="1" customFormat="1">
      <c r="B230" s="35"/>
      <c r="C230" s="35"/>
      <c r="D230" s="35"/>
    </row>
    <row r="231" spans="2:4" s="1" customFormat="1">
      <c r="B231" s="35"/>
      <c r="C231" s="35"/>
      <c r="D231" s="35"/>
    </row>
    <row r="232" spans="2:4" s="1" customFormat="1">
      <c r="B232" s="35"/>
      <c r="C232" s="35"/>
      <c r="D232" s="35"/>
    </row>
    <row r="233" spans="2:4" s="1" customFormat="1">
      <c r="B233" s="35"/>
      <c r="C233" s="35"/>
      <c r="D233" s="35"/>
    </row>
    <row r="234" spans="2:4" s="1" customFormat="1">
      <c r="B234" s="35"/>
      <c r="C234" s="35"/>
      <c r="D234" s="35"/>
    </row>
    <row r="235" spans="2:4" s="1" customFormat="1">
      <c r="B235" s="35"/>
      <c r="C235" s="35"/>
      <c r="D235" s="35"/>
    </row>
    <row r="236" spans="2:4" s="1" customFormat="1">
      <c r="B236" s="35"/>
      <c r="C236" s="35"/>
      <c r="D236" s="35"/>
    </row>
    <row r="237" spans="2:4" s="1" customFormat="1">
      <c r="B237" s="35"/>
      <c r="C237" s="35"/>
      <c r="D237" s="35"/>
    </row>
    <row r="238" spans="2:4" s="1" customFormat="1">
      <c r="B238" s="35"/>
      <c r="C238" s="35"/>
      <c r="D238" s="35"/>
    </row>
    <row r="239" spans="2:4" s="1" customFormat="1">
      <c r="B239" s="35"/>
      <c r="C239" s="35"/>
      <c r="D239" s="35"/>
    </row>
    <row r="240" spans="2:4" s="1" customFormat="1">
      <c r="B240" s="35"/>
      <c r="C240" s="35"/>
      <c r="D240" s="35"/>
    </row>
    <row r="241" spans="2:4" s="1" customFormat="1">
      <c r="B241" s="35"/>
      <c r="C241" s="35"/>
      <c r="D241" s="35"/>
    </row>
    <row r="242" spans="2:4" s="1" customFormat="1">
      <c r="B242" s="35"/>
      <c r="C242" s="35"/>
      <c r="D242" s="35"/>
    </row>
    <row r="243" spans="2:4" s="1" customFormat="1">
      <c r="B243" s="35"/>
      <c r="C243" s="35"/>
      <c r="D243" s="35"/>
    </row>
    <row r="244" spans="2:4" s="1" customFormat="1">
      <c r="B244" s="35"/>
      <c r="C244" s="35"/>
      <c r="D244" s="35"/>
    </row>
    <row r="245" spans="2:4" s="1" customFormat="1">
      <c r="B245" s="35"/>
      <c r="C245" s="35"/>
      <c r="D245" s="35"/>
    </row>
    <row r="246" spans="2:4" s="1" customFormat="1">
      <c r="B246" s="35"/>
      <c r="C246" s="35"/>
      <c r="D246" s="35"/>
    </row>
    <row r="247" spans="2:4" s="1" customFormat="1">
      <c r="B247" s="35"/>
      <c r="C247" s="35"/>
      <c r="D247" s="35"/>
    </row>
    <row r="248" spans="2:4" s="1" customFormat="1">
      <c r="B248" s="35"/>
      <c r="C248" s="35"/>
      <c r="D248" s="35"/>
    </row>
    <row r="249" spans="2:4" s="1" customFormat="1">
      <c r="B249" s="35"/>
      <c r="C249" s="35"/>
      <c r="D249" s="35"/>
    </row>
    <row r="250" spans="2:4" s="1" customFormat="1">
      <c r="B250" s="35"/>
      <c r="C250" s="35"/>
      <c r="D250" s="35"/>
    </row>
    <row r="251" spans="2:4" s="1" customFormat="1">
      <c r="B251" s="35"/>
      <c r="C251" s="35"/>
      <c r="D251" s="35"/>
    </row>
    <row r="252" spans="2:4" s="1" customFormat="1">
      <c r="B252" s="35"/>
      <c r="C252" s="35"/>
      <c r="D252" s="35"/>
    </row>
    <row r="253" spans="2:4" s="1" customFormat="1">
      <c r="B253" s="35"/>
      <c r="C253" s="35"/>
      <c r="D253" s="35"/>
    </row>
    <row r="254" spans="2:4" s="1" customFormat="1">
      <c r="B254" s="35"/>
      <c r="C254" s="35"/>
      <c r="D254" s="35"/>
    </row>
    <row r="255" spans="2:4" s="1" customFormat="1">
      <c r="B255" s="35"/>
      <c r="C255" s="35"/>
      <c r="D255" s="35"/>
    </row>
    <row r="256" spans="2:4" s="1" customFormat="1">
      <c r="B256" s="35"/>
      <c r="C256" s="35"/>
      <c r="D256" s="35"/>
    </row>
    <row r="257" spans="2:4" s="1" customFormat="1">
      <c r="B257" s="35"/>
      <c r="C257" s="35"/>
      <c r="D257" s="35"/>
    </row>
    <row r="258" spans="2:4" s="1" customFormat="1">
      <c r="B258" s="35"/>
      <c r="C258" s="35"/>
      <c r="D258" s="35"/>
    </row>
    <row r="259" spans="2:4" s="1" customFormat="1">
      <c r="B259" s="35"/>
      <c r="C259" s="35"/>
      <c r="D259" s="35"/>
    </row>
    <row r="260" spans="2:4" s="1" customFormat="1">
      <c r="B260" s="35"/>
      <c r="C260" s="35"/>
      <c r="D260" s="35"/>
    </row>
    <row r="261" spans="2:4" s="1" customFormat="1">
      <c r="B261" s="35"/>
      <c r="C261" s="35"/>
      <c r="D261" s="35"/>
    </row>
    <row r="262" spans="2:4" s="1" customFormat="1">
      <c r="B262" s="35"/>
      <c r="C262" s="35"/>
      <c r="D262" s="35"/>
    </row>
    <row r="263" spans="2:4" s="1" customFormat="1">
      <c r="B263" s="35"/>
      <c r="C263" s="35"/>
      <c r="D263" s="35"/>
    </row>
    <row r="264" spans="2:4" s="1" customFormat="1">
      <c r="B264" s="35"/>
      <c r="C264" s="35"/>
      <c r="D264" s="35"/>
    </row>
    <row r="265" spans="2:4" s="1" customFormat="1">
      <c r="B265" s="35"/>
      <c r="C265" s="35"/>
      <c r="D265" s="35"/>
    </row>
    <row r="266" spans="2:4" s="1" customFormat="1">
      <c r="B266" s="35"/>
      <c r="C266" s="35"/>
      <c r="D266" s="35"/>
    </row>
    <row r="267" spans="2:4" s="1" customFormat="1">
      <c r="B267" s="35"/>
      <c r="C267" s="35"/>
      <c r="D267" s="35"/>
    </row>
  </sheetData>
  <mergeCells count="9">
    <mergeCell ref="A63:D63"/>
    <mergeCell ref="A64:D64"/>
    <mergeCell ref="A65:D65"/>
    <mergeCell ref="A1:D1"/>
    <mergeCell ref="F1:I1"/>
    <mergeCell ref="A2:D2"/>
    <mergeCell ref="F2:I2"/>
    <mergeCell ref="F3:I3"/>
    <mergeCell ref="A62:D62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110 horas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2019-04-26T19:51:39Z</dcterms:modified>
</cp:coreProperties>
</file>