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12x36 Noturno" sheetId="1" r:id="rId1"/>
  </sheets>
  <calcPr calcId="124519"/>
</workbook>
</file>

<file path=xl/calcChain.xml><?xml version="1.0" encoding="utf-8"?>
<calcChain xmlns="http://schemas.openxmlformats.org/spreadsheetml/2006/main">
  <c r="C6" i="1"/>
  <c r="C44"/>
  <c r="B35" l="1"/>
  <c r="B62" l="1"/>
  <c r="B57"/>
  <c r="D56"/>
  <c r="C50"/>
  <c r="D50" s="1"/>
  <c r="D51" s="1"/>
  <c r="D49"/>
  <c r="D46"/>
  <c r="D45"/>
  <c r="D44"/>
  <c r="C47"/>
  <c r="D43"/>
  <c r="D42"/>
  <c r="D41"/>
  <c r="D40"/>
  <c r="D39"/>
  <c r="B28"/>
  <c r="B18"/>
  <c r="C5"/>
  <c r="C7" s="1"/>
  <c r="D4"/>
  <c r="D5" l="1"/>
  <c r="D6"/>
  <c r="C51"/>
  <c r="D47"/>
  <c r="B30"/>
  <c r="B36" s="1"/>
  <c r="C30"/>
  <c r="D30"/>
  <c r="D7" l="1"/>
  <c r="D14" s="1"/>
  <c r="D22" l="1"/>
  <c r="D25"/>
  <c r="D17"/>
  <c r="D11"/>
  <c r="D10"/>
  <c r="D13"/>
  <c r="D12"/>
  <c r="D24"/>
  <c r="D27"/>
  <c r="D20"/>
  <c r="D33"/>
  <c r="D23"/>
  <c r="D34"/>
  <c r="D16"/>
  <c r="D15"/>
  <c r="D26"/>
  <c r="D21"/>
  <c r="D32"/>
  <c r="C27"/>
  <c r="C17"/>
  <c r="C24"/>
  <c r="C10"/>
  <c r="C20"/>
  <c r="C32"/>
  <c r="C21"/>
  <c r="C11"/>
  <c r="C12"/>
  <c r="C22"/>
  <c r="C34"/>
  <c r="C23"/>
  <c r="C13"/>
  <c r="C14"/>
  <c r="C26"/>
  <c r="C25"/>
  <c r="C15"/>
  <c r="C16"/>
  <c r="C33"/>
  <c r="D18" l="1"/>
  <c r="D28"/>
  <c r="D36" s="1"/>
  <c r="D52" s="1"/>
  <c r="D54" s="1"/>
  <c r="D35"/>
  <c r="C35"/>
  <c r="C18"/>
  <c r="C28"/>
  <c r="C36" s="1"/>
  <c r="C52" s="1"/>
  <c r="C55" s="1"/>
  <c r="C54" l="1"/>
  <c r="C57" s="1"/>
  <c r="C60" s="1"/>
  <c r="D60" s="1"/>
  <c r="D55"/>
  <c r="D57" s="1"/>
  <c r="C61" l="1"/>
  <c r="D61" s="1"/>
  <c r="C59"/>
  <c r="D59" s="1"/>
  <c r="C62" l="1"/>
  <c r="D62" s="1"/>
  <c r="C63" l="1"/>
  <c r="D63" s="1"/>
</calcChain>
</file>

<file path=xl/sharedStrings.xml><?xml version="1.0" encoding="utf-8"?>
<sst xmlns="http://schemas.openxmlformats.org/spreadsheetml/2006/main" count="86" uniqueCount="75">
  <si>
    <t>ANEXO ÚNICO</t>
  </si>
  <si>
    <t>LEGENDA</t>
  </si>
  <si>
    <t>PLANILHA DE PREÇO - VIGILANTE JORNADA 12X36 HORAS NOTURNO</t>
  </si>
  <si>
    <t>Células que poderão ser alteradas: cor verde</t>
  </si>
  <si>
    <t>MONTANTE A - Salários</t>
  </si>
  <si>
    <t>QUANT.</t>
  </si>
  <si>
    <t>V. UNIT. (R$)</t>
  </si>
  <si>
    <t>V. TOTAL MENSAL (R$)</t>
  </si>
  <si>
    <r>
      <t xml:space="preserve">Céluas que </t>
    </r>
    <r>
      <rPr>
        <b/>
        <sz val="10"/>
        <color theme="1"/>
        <rFont val="Times New Roman"/>
        <family val="1"/>
      </rPr>
      <t>não poderão</t>
    </r>
    <r>
      <rPr>
        <sz val="10"/>
        <color theme="1"/>
        <rFont val="Times New Roman"/>
        <family val="1"/>
      </rPr>
      <t xml:space="preserve"> ser alteradas: cor cinza</t>
    </r>
  </si>
  <si>
    <t xml:space="preserve">Vigilante - 12 por 36 </t>
  </si>
  <si>
    <t>Periculosidade</t>
  </si>
  <si>
    <t>Adicional Noturno - Vigilante (cláusula 12ª da CCT)</t>
  </si>
  <si>
    <t>Total dos salários e Adicionais (Montante A)</t>
  </si>
  <si>
    <t>MONTANTE B - Encargos Sociais Básicos (Incidentes sobre o Montante A)</t>
  </si>
  <si>
    <t>PERCENTUAL</t>
  </si>
  <si>
    <t>V. TOTAL (R$)</t>
  </si>
  <si>
    <t>Grupo I - Encargos Sociais Básicos</t>
  </si>
  <si>
    <t>INSS</t>
  </si>
  <si>
    <t>FGTS</t>
  </si>
  <si>
    <t>SESC/SESI</t>
  </si>
  <si>
    <t>SENAC/SENAI</t>
  </si>
  <si>
    <t>SEBRAE</t>
  </si>
  <si>
    <t>INCRA</t>
  </si>
  <si>
    <t>Salário Educação</t>
  </si>
  <si>
    <t>RAT - Risco Ambiental de Trabalho</t>
  </si>
  <si>
    <t>Total Grupo I</t>
  </si>
  <si>
    <t>Grupo II - Encargos trabalhistas</t>
  </si>
  <si>
    <t>Férias + Abono constitucional de Férias</t>
  </si>
  <si>
    <t>13° Salário</t>
  </si>
  <si>
    <t>Auxilio Doença</t>
  </si>
  <si>
    <t>Faltas Legais</t>
  </si>
  <si>
    <t>Licença paternidade /maternidade</t>
  </si>
  <si>
    <t>Acidente de trabalho</t>
  </si>
  <si>
    <t>Súmula 444 TST</t>
  </si>
  <si>
    <t>Aviso prévio trabalhado</t>
  </si>
  <si>
    <t>Total Grupo II</t>
  </si>
  <si>
    <t>Grupo III - Incidência Cumulativa Grupo I x Grupo II</t>
  </si>
  <si>
    <t>Total Grupo III</t>
  </si>
  <si>
    <t>Grupo IV - Verbas rescisórias (provisão para pagamentos futuros)</t>
  </si>
  <si>
    <t>Indenização (rescisão sem justa causa + contribuição social art. 1° LC110/01)</t>
  </si>
  <si>
    <t>Aviso Prévio indenizado</t>
  </si>
  <si>
    <t>Indenização adicional (lei 7.238/84)</t>
  </si>
  <si>
    <t>Total Grupo IV</t>
  </si>
  <si>
    <t>Total dos Encargos Sociais (Montante B)</t>
  </si>
  <si>
    <t>MONTANTE C - Insumos e outros custos</t>
  </si>
  <si>
    <t>Grupo I</t>
  </si>
  <si>
    <t>Uniformes (total do conjunto de uniforme) / 7 meses</t>
  </si>
  <si>
    <t>Cesta Básica (claúsula 14° da CCT)</t>
  </si>
  <si>
    <t>Plano de Assistência Médica (cláusula 17° da CCT)</t>
  </si>
  <si>
    <t>Seguro de Vida (cláusula 19° da CCT)</t>
  </si>
  <si>
    <t>Seguro Odontológico (cláusula 18° da CCT)</t>
  </si>
  <si>
    <t>Ticket Alimentação (cláusula 15° da CCT)</t>
  </si>
  <si>
    <t>Combate à vigilância clandestina (cláusula 59° da CCT)</t>
  </si>
  <si>
    <t>Outros (ESPECIFICAR)</t>
  </si>
  <si>
    <t>Grupo II - Despesas Reembolsaveis</t>
  </si>
  <si>
    <t xml:space="preserve">Transporte (4x R$3,35 x 15 dias x Quantidade Empregados ) 6% ∑ Salários </t>
  </si>
  <si>
    <t>Total dos Insumos e outros custos (Montante C)</t>
  </si>
  <si>
    <t xml:space="preserve">TOTAL MONTANTES A + B + C </t>
  </si>
  <si>
    <t>MONTANTE D - BDI (benefícios e despesas indiretas)</t>
  </si>
  <si>
    <t>PREÇO TOTAL</t>
  </si>
  <si>
    <t>Despesas administrativas e operacionais (incidente sobre o Total Montantes A + B + C)</t>
  </si>
  <si>
    <t>Lucros (incidente sobre o Total Montantes A + B + C)</t>
  </si>
  <si>
    <t>Outras despesas (ESPECIFICAR)</t>
  </si>
  <si>
    <t>Total dos Benefícios e despesas indiretas</t>
  </si>
  <si>
    <t>MONTANTE E - Ttributos sobre o Faturamento</t>
  </si>
  <si>
    <t>ISSQN</t>
  </si>
  <si>
    <t>COFINS</t>
  </si>
  <si>
    <t>PIS</t>
  </si>
  <si>
    <t>Total dos Tributos sobre o Faturamento</t>
  </si>
  <si>
    <t>TOTAL PREÇO MENSAL (somatório montantes A, B, C, D e tributos)</t>
  </si>
  <si>
    <t xml:space="preserve">3 - Os tributos (ISS, COFINS e PIS) foram definidos utilizando o regime de tributação de Lucro PRESUMIDO. A licitante deve elaborar sua proposta e, por conseguinte, sua planilha com base no regime de tributação ao qual estará submetida durante a execução do contrato; </t>
  </si>
  <si>
    <t>4 - A Planilha de Formação de Custos foi elaborada em conformidade com CCT 442/2019, Edital do Pregão Presencial n° 083/2017 e n° 139/2018 da Prefeitura de Juiz de Fora e Pregão Eletrônico n° 8/2018 - Tribunal de Contas da União - Secretaria de Licitações, Contratos e Patrimônio.</t>
  </si>
  <si>
    <t>1 - O IRPJ e CSLL não foram destacados na planilha por se constituirem em tributos que incidem sobre o lucro liquido da empresa;</t>
  </si>
  <si>
    <t>2 - O valor informado no item transporte é informativo. A contratada sera reembolsada pelo valor real do gasto a ser apurado, mês a mês, e, no caso do vale transporte, deduzido os 6% sobre o salário do empregado;</t>
  </si>
  <si>
    <t>5 - O cálculo do Adicional Noturno foi realizado com base na seguinte fórmula:  (Valor do salário base / 210) * 0,4 * 7 * (365 / 12 / 2) * 12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</si>
</sst>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10" fontId="1" fillId="2" borderId="1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Alignment="1" applyProtection="1">
      <alignment horizontal="left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0" fontId="4" fillId="2" borderId="1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/>
    </xf>
    <xf numFmtId="10" fontId="1" fillId="5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X294"/>
  <sheetViews>
    <sheetView tabSelected="1" workbookViewId="0">
      <selection activeCell="C6" sqref="C6"/>
    </sheetView>
  </sheetViews>
  <sheetFormatPr defaultRowHeight="12.75"/>
  <cols>
    <col min="1" max="1" width="69.7109375" style="38" bestFit="1" customWidth="1"/>
    <col min="2" max="2" width="12.7109375" style="39" bestFit="1" customWidth="1"/>
    <col min="3" max="3" width="11.5703125" style="39" bestFit="1" customWidth="1"/>
    <col min="4" max="4" width="21.42578125" style="39" bestFit="1" customWidth="1"/>
    <col min="5" max="5" width="9.140625" style="1"/>
    <col min="6" max="6" width="9.42578125" style="1" bestFit="1" customWidth="1"/>
    <col min="7" max="76" width="9.140625" style="1"/>
    <col min="77" max="16384" width="9.140625" style="2"/>
  </cols>
  <sheetData>
    <row r="1" spans="1:9" ht="12.95" customHeight="1">
      <c r="A1" s="43" t="s">
        <v>0</v>
      </c>
      <c r="B1" s="43"/>
      <c r="C1" s="43"/>
      <c r="D1" s="43"/>
      <c r="F1" s="44" t="s">
        <v>1</v>
      </c>
      <c r="G1" s="44"/>
      <c r="H1" s="44"/>
      <c r="I1" s="44"/>
    </row>
    <row r="2" spans="1:9" ht="12.95" customHeight="1">
      <c r="A2" s="43" t="s">
        <v>2</v>
      </c>
      <c r="B2" s="43"/>
      <c r="C2" s="43"/>
      <c r="D2" s="43"/>
      <c r="F2" s="45" t="s">
        <v>3</v>
      </c>
      <c r="G2" s="45"/>
      <c r="H2" s="45"/>
      <c r="I2" s="45"/>
    </row>
    <row r="3" spans="1:9" ht="12.95" customHeight="1">
      <c r="A3" s="3" t="s">
        <v>4</v>
      </c>
      <c r="B3" s="4" t="s">
        <v>5</v>
      </c>
      <c r="C3" s="4" t="s">
        <v>6</v>
      </c>
      <c r="D3" s="5" t="s">
        <v>7</v>
      </c>
      <c r="F3" s="46" t="s">
        <v>8</v>
      </c>
      <c r="G3" s="46"/>
      <c r="H3" s="46"/>
      <c r="I3" s="46"/>
    </row>
    <row r="4" spans="1:9" ht="12.95" customHeight="1">
      <c r="A4" s="6" t="s">
        <v>9</v>
      </c>
      <c r="B4" s="4">
        <v>4</v>
      </c>
      <c r="C4" s="7">
        <v>0</v>
      </c>
      <c r="D4" s="8">
        <f>+C4*B4</f>
        <v>0</v>
      </c>
    </row>
    <row r="5" spans="1:9" ht="12.95" customHeight="1">
      <c r="A5" s="6" t="s">
        <v>10</v>
      </c>
      <c r="B5" s="9">
        <v>0.3</v>
      </c>
      <c r="C5" s="8">
        <f>+B5*C4</f>
        <v>0</v>
      </c>
      <c r="D5" s="8">
        <f>+B5*D4</f>
        <v>0</v>
      </c>
    </row>
    <row r="6" spans="1:9" ht="12.95" customHeight="1">
      <c r="A6" s="10" t="s">
        <v>11</v>
      </c>
      <c r="B6" s="9">
        <v>0.4</v>
      </c>
      <c r="C6" s="13">
        <f>((C4/210)*0.4*7*182.5)/12</f>
        <v>0</v>
      </c>
      <c r="D6" s="8">
        <f>+C6*B4</f>
        <v>0</v>
      </c>
    </row>
    <row r="7" spans="1:9" ht="12.95" customHeight="1">
      <c r="A7" s="11" t="s">
        <v>12</v>
      </c>
      <c r="B7" s="12"/>
      <c r="C7" s="13">
        <f>SUM(C4:C6)</f>
        <v>0</v>
      </c>
      <c r="D7" s="13">
        <f>SUM(D4:D6)</f>
        <v>0</v>
      </c>
    </row>
    <row r="8" spans="1:9" ht="12.95" customHeight="1">
      <c r="A8" s="3" t="s">
        <v>13</v>
      </c>
      <c r="B8" s="4" t="s">
        <v>14</v>
      </c>
      <c r="C8" s="4" t="s">
        <v>6</v>
      </c>
      <c r="D8" s="4" t="s">
        <v>15</v>
      </c>
      <c r="F8" s="14"/>
    </row>
    <row r="9" spans="1:9" ht="12.95" customHeight="1">
      <c r="A9" s="6" t="s">
        <v>16</v>
      </c>
      <c r="B9" s="15"/>
      <c r="C9" s="15"/>
      <c r="D9" s="15"/>
      <c r="F9" s="14"/>
    </row>
    <row r="10" spans="1:9" ht="12.95" customHeight="1">
      <c r="A10" s="6" t="s">
        <v>17</v>
      </c>
      <c r="B10" s="16">
        <v>0.2</v>
      </c>
      <c r="C10" s="8">
        <f>B10*C7</f>
        <v>0</v>
      </c>
      <c r="D10" s="8">
        <f>+B10*D7</f>
        <v>0</v>
      </c>
      <c r="F10" s="17"/>
    </row>
    <row r="11" spans="1:9" ht="12.95" customHeight="1">
      <c r="A11" s="6" t="s">
        <v>18</v>
      </c>
      <c r="B11" s="16">
        <v>0.08</v>
      </c>
      <c r="C11" s="8">
        <f>B11*C7</f>
        <v>0</v>
      </c>
      <c r="D11" s="8">
        <f>+B11*D7</f>
        <v>0</v>
      </c>
      <c r="F11" s="17"/>
    </row>
    <row r="12" spans="1:9" ht="12.95" customHeight="1">
      <c r="A12" s="6" t="s">
        <v>19</v>
      </c>
      <c r="B12" s="16">
        <v>1.4999999999999999E-2</v>
      </c>
      <c r="C12" s="8">
        <f>B12*C7</f>
        <v>0</v>
      </c>
      <c r="D12" s="8">
        <f>+B12*D7</f>
        <v>0</v>
      </c>
      <c r="F12" s="17"/>
    </row>
    <row r="13" spans="1:9" ht="12.95" customHeight="1">
      <c r="A13" s="6" t="s">
        <v>20</v>
      </c>
      <c r="B13" s="16">
        <v>0.01</v>
      </c>
      <c r="C13" s="8">
        <f>B13*C7</f>
        <v>0</v>
      </c>
      <c r="D13" s="8">
        <f>+B13*D7</f>
        <v>0</v>
      </c>
      <c r="F13" s="17"/>
    </row>
    <row r="14" spans="1:9" ht="12.95" customHeight="1">
      <c r="A14" s="6" t="s">
        <v>21</v>
      </c>
      <c r="B14" s="16">
        <v>6.0000000000000001E-3</v>
      </c>
      <c r="C14" s="8">
        <f>B14*C7</f>
        <v>0</v>
      </c>
      <c r="D14" s="8">
        <f>+B14*D7</f>
        <v>0</v>
      </c>
      <c r="F14" s="17"/>
    </row>
    <row r="15" spans="1:9" ht="12.95" customHeight="1">
      <c r="A15" s="6" t="s">
        <v>22</v>
      </c>
      <c r="B15" s="16">
        <v>2E-3</v>
      </c>
      <c r="C15" s="8">
        <f>B15*C7</f>
        <v>0</v>
      </c>
      <c r="D15" s="8">
        <f>+B15*D7</f>
        <v>0</v>
      </c>
      <c r="F15" s="17"/>
    </row>
    <row r="16" spans="1:9" ht="12.95" customHeight="1">
      <c r="A16" s="6" t="s">
        <v>23</v>
      </c>
      <c r="B16" s="16">
        <v>2.5000000000000001E-2</v>
      </c>
      <c r="C16" s="8">
        <f>B16*C7</f>
        <v>0</v>
      </c>
      <c r="D16" s="8">
        <f>+B16*D7</f>
        <v>0</v>
      </c>
      <c r="F16" s="17"/>
    </row>
    <row r="17" spans="1:6" ht="12.95" customHeight="1">
      <c r="A17" s="6" t="s">
        <v>24</v>
      </c>
      <c r="B17" s="16">
        <v>0.03</v>
      </c>
      <c r="C17" s="8">
        <f>B17*C7</f>
        <v>0</v>
      </c>
      <c r="D17" s="8">
        <f>+B17*D7</f>
        <v>0</v>
      </c>
      <c r="F17" s="17"/>
    </row>
    <row r="18" spans="1:6" ht="12.95" customHeight="1">
      <c r="A18" s="3" t="s">
        <v>25</v>
      </c>
      <c r="B18" s="16">
        <f>SUM(B10:B17)</f>
        <v>0.3680000000000001</v>
      </c>
      <c r="C18" s="13">
        <f>+SUM(C10:C17)</f>
        <v>0</v>
      </c>
      <c r="D18" s="13">
        <f>+SUM(D10:D17)</f>
        <v>0</v>
      </c>
      <c r="F18" s="14"/>
    </row>
    <row r="19" spans="1:6" ht="12.95" customHeight="1">
      <c r="A19" s="10" t="s">
        <v>26</v>
      </c>
      <c r="B19" s="18"/>
      <c r="C19" s="19"/>
      <c r="D19" s="20"/>
      <c r="F19" s="14"/>
    </row>
    <row r="20" spans="1:6" ht="12.95" customHeight="1">
      <c r="A20" s="6" t="s">
        <v>27</v>
      </c>
      <c r="B20" s="16">
        <v>0.1111</v>
      </c>
      <c r="C20" s="8">
        <f>B20*C7</f>
        <v>0</v>
      </c>
      <c r="D20" s="8">
        <f>+B20*D7</f>
        <v>0</v>
      </c>
      <c r="F20" s="17"/>
    </row>
    <row r="21" spans="1:6" ht="12.95" customHeight="1">
      <c r="A21" s="6" t="s">
        <v>28</v>
      </c>
      <c r="B21" s="16">
        <v>8.3299999999999999E-2</v>
      </c>
      <c r="C21" s="8">
        <f>B21*C7</f>
        <v>0</v>
      </c>
      <c r="D21" s="8">
        <f>+B21*D7</f>
        <v>0</v>
      </c>
      <c r="F21" s="17"/>
    </row>
    <row r="22" spans="1:6" ht="12.95" customHeight="1">
      <c r="A22" s="6" t="s">
        <v>29</v>
      </c>
      <c r="B22" s="16">
        <v>0.01</v>
      </c>
      <c r="C22" s="8">
        <f>B22*C7</f>
        <v>0</v>
      </c>
      <c r="D22" s="8">
        <f>+B22*D7</f>
        <v>0</v>
      </c>
      <c r="F22" s="17"/>
    </row>
    <row r="23" spans="1:6" ht="12.95" customHeight="1">
      <c r="A23" s="6" t="s">
        <v>30</v>
      </c>
      <c r="B23" s="16">
        <v>1.35E-2</v>
      </c>
      <c r="C23" s="8">
        <f>B23*C7</f>
        <v>0</v>
      </c>
      <c r="D23" s="8">
        <f>+B23*D7</f>
        <v>0</v>
      </c>
      <c r="F23" s="17"/>
    </row>
    <row r="24" spans="1:6" ht="12.95" customHeight="1">
      <c r="A24" s="6" t="s">
        <v>31</v>
      </c>
      <c r="B24" s="16">
        <v>4.0000000000000001E-3</v>
      </c>
      <c r="C24" s="8">
        <f>B24*C7</f>
        <v>0</v>
      </c>
      <c r="D24" s="8">
        <f>+B24*D7</f>
        <v>0</v>
      </c>
      <c r="F24" s="17"/>
    </row>
    <row r="25" spans="1:6" ht="12.95" customHeight="1">
      <c r="A25" s="6" t="s">
        <v>32</v>
      </c>
      <c r="B25" s="16">
        <v>6.0000000000000001E-3</v>
      </c>
      <c r="C25" s="8">
        <f>B25*C7</f>
        <v>0</v>
      </c>
      <c r="D25" s="8">
        <f>+B25*D7</f>
        <v>0</v>
      </c>
      <c r="F25" s="17"/>
    </row>
    <row r="26" spans="1:6" ht="12.95" customHeight="1">
      <c r="A26" s="6" t="s">
        <v>33</v>
      </c>
      <c r="B26" s="16">
        <v>2.5000000000000001E-2</v>
      </c>
      <c r="C26" s="8">
        <f>B26*C7</f>
        <v>0</v>
      </c>
      <c r="D26" s="8">
        <f>+B26*D7</f>
        <v>0</v>
      </c>
      <c r="F26" s="17"/>
    </row>
    <row r="27" spans="1:6" ht="12.95" customHeight="1">
      <c r="A27" s="6" t="s">
        <v>34</v>
      </c>
      <c r="B27" s="16">
        <v>0.04</v>
      </c>
      <c r="C27" s="8">
        <f>B27*C7</f>
        <v>0</v>
      </c>
      <c r="D27" s="8">
        <f>+B27*D7</f>
        <v>0</v>
      </c>
      <c r="F27" s="17"/>
    </row>
    <row r="28" spans="1:6" ht="12.95" customHeight="1">
      <c r="A28" s="3" t="s">
        <v>35</v>
      </c>
      <c r="B28" s="16">
        <f>SUM(B20:B27)</f>
        <v>0.29290000000000005</v>
      </c>
      <c r="C28" s="13">
        <f>SUM(C20:C27)</f>
        <v>0</v>
      </c>
      <c r="D28" s="13">
        <f>SUM(D20:D27)</f>
        <v>0</v>
      </c>
      <c r="F28" s="14"/>
    </row>
    <row r="29" spans="1:6" ht="12.95" customHeight="1">
      <c r="A29" s="6" t="s">
        <v>36</v>
      </c>
      <c r="B29" s="21"/>
      <c r="C29" s="22"/>
      <c r="D29" s="22"/>
    </row>
    <row r="30" spans="1:6" ht="12.95" customHeight="1">
      <c r="A30" s="3" t="s">
        <v>37</v>
      </c>
      <c r="B30" s="16">
        <f>B28*B18</f>
        <v>0.10778720000000006</v>
      </c>
      <c r="C30" s="13">
        <f>C4*B18*B28</f>
        <v>0</v>
      </c>
      <c r="D30" s="13">
        <f>+B28*B18*D4</f>
        <v>0</v>
      </c>
      <c r="F30" s="14"/>
    </row>
    <row r="31" spans="1:6" ht="12.95" customHeight="1">
      <c r="A31" s="10" t="s">
        <v>38</v>
      </c>
      <c r="B31" s="18"/>
      <c r="C31" s="23"/>
      <c r="D31" s="23"/>
      <c r="F31" s="14"/>
    </row>
    <row r="32" spans="1:6" ht="12.95" customHeight="1">
      <c r="A32" s="6" t="s">
        <v>39</v>
      </c>
      <c r="B32" s="16">
        <v>0.04</v>
      </c>
      <c r="C32" s="8">
        <f>B32*C7</f>
        <v>0</v>
      </c>
      <c r="D32" s="8">
        <f>B32*D7</f>
        <v>0</v>
      </c>
      <c r="F32" s="17"/>
    </row>
    <row r="33" spans="1:6" ht="12.95" customHeight="1">
      <c r="A33" s="6" t="s">
        <v>40</v>
      </c>
      <c r="B33" s="16">
        <v>4.1000000000000003E-3</v>
      </c>
      <c r="C33" s="8">
        <f>B33*C7</f>
        <v>0</v>
      </c>
      <c r="D33" s="8">
        <f>B33*D7</f>
        <v>0</v>
      </c>
      <c r="F33" s="17"/>
    </row>
    <row r="34" spans="1:6" ht="12.95" customHeight="1">
      <c r="A34" s="6" t="s">
        <v>41</v>
      </c>
      <c r="B34" s="24">
        <v>1.6999999999999999E-3</v>
      </c>
      <c r="C34" s="8">
        <f>B34*C7</f>
        <v>0</v>
      </c>
      <c r="D34" s="8">
        <f>B34*D7</f>
        <v>0</v>
      </c>
      <c r="F34" s="17"/>
    </row>
    <row r="35" spans="1:6" ht="12.95" customHeight="1">
      <c r="A35" s="3" t="s">
        <v>42</v>
      </c>
      <c r="B35" s="16">
        <f>+SUM(B32:B34)</f>
        <v>4.58E-2</v>
      </c>
      <c r="C35" s="13">
        <f>SUM(C32:C34)</f>
        <v>0</v>
      </c>
      <c r="D35" s="13">
        <f>D34+D33+D32</f>
        <v>0</v>
      </c>
      <c r="F35" s="14"/>
    </row>
    <row r="36" spans="1:6" ht="12.95" customHeight="1">
      <c r="A36" s="3" t="s">
        <v>43</v>
      </c>
      <c r="B36" s="16">
        <f>+B18+B28+B30+B35</f>
        <v>0.81448720000000019</v>
      </c>
      <c r="C36" s="13">
        <f>SUM(C35,C30,C28,C18)</f>
        <v>0</v>
      </c>
      <c r="D36" s="13">
        <f>SUM(D35,D30,D28,D18)</f>
        <v>0</v>
      </c>
      <c r="F36" s="25"/>
    </row>
    <row r="37" spans="1:6" ht="12.95" customHeight="1">
      <c r="A37" s="3" t="s">
        <v>44</v>
      </c>
      <c r="B37" s="4" t="s">
        <v>5</v>
      </c>
      <c r="C37" s="4" t="s">
        <v>6</v>
      </c>
      <c r="D37" s="4" t="s">
        <v>15</v>
      </c>
      <c r="F37" s="14"/>
    </row>
    <row r="38" spans="1:6" ht="12.95" customHeight="1">
      <c r="A38" s="6" t="s">
        <v>45</v>
      </c>
      <c r="B38" s="21"/>
      <c r="C38" s="15"/>
      <c r="D38" s="15"/>
      <c r="F38" s="14"/>
    </row>
    <row r="39" spans="1:6" ht="12.95" customHeight="1">
      <c r="A39" s="10" t="s">
        <v>46</v>
      </c>
      <c r="B39" s="26"/>
      <c r="C39" s="7">
        <v>0</v>
      </c>
      <c r="D39" s="8">
        <f>+C39*B4</f>
        <v>0</v>
      </c>
      <c r="F39" s="14"/>
    </row>
    <row r="40" spans="1:6" ht="12.95" customHeight="1">
      <c r="A40" s="6" t="s">
        <v>47</v>
      </c>
      <c r="B40" s="26"/>
      <c r="C40" s="8">
        <v>119.69</v>
      </c>
      <c r="D40" s="8">
        <f>+C40*B4</f>
        <v>478.76</v>
      </c>
    </row>
    <row r="41" spans="1:6" ht="12.95" customHeight="1">
      <c r="A41" s="6" t="s">
        <v>48</v>
      </c>
      <c r="B41" s="26"/>
      <c r="C41" s="8">
        <v>96.84</v>
      </c>
      <c r="D41" s="8">
        <f>+C41*B4</f>
        <v>387.36</v>
      </c>
    </row>
    <row r="42" spans="1:6" ht="12.95" customHeight="1">
      <c r="A42" s="6" t="s">
        <v>49</v>
      </c>
      <c r="B42" s="26"/>
      <c r="C42" s="7">
        <v>0</v>
      </c>
      <c r="D42" s="8">
        <f>+C42*B4</f>
        <v>0</v>
      </c>
    </row>
    <row r="43" spans="1:6" ht="12.95" customHeight="1">
      <c r="A43" s="6" t="s">
        <v>50</v>
      </c>
      <c r="B43" s="26"/>
      <c r="C43" s="8">
        <v>14.48</v>
      </c>
      <c r="D43" s="8">
        <f>+C43*B4</f>
        <v>57.92</v>
      </c>
    </row>
    <row r="44" spans="1:6" ht="12.95" customHeight="1">
      <c r="A44" s="6" t="s">
        <v>51</v>
      </c>
      <c r="B44" s="26"/>
      <c r="C44" s="8">
        <f>15.21*17.1</f>
        <v>260.09100000000001</v>
      </c>
      <c r="D44" s="8">
        <f>+C44*B4</f>
        <v>1040.364</v>
      </c>
    </row>
    <row r="45" spans="1:6" ht="12.95" customHeight="1">
      <c r="A45" s="6" t="s">
        <v>52</v>
      </c>
      <c r="B45" s="26"/>
      <c r="C45" s="8">
        <v>4</v>
      </c>
      <c r="D45" s="8">
        <f>+C45*B4</f>
        <v>16</v>
      </c>
    </row>
    <row r="46" spans="1:6" ht="12.95" customHeight="1">
      <c r="A46" s="27" t="s">
        <v>53</v>
      </c>
      <c r="B46" s="26"/>
      <c r="C46" s="7">
        <v>0</v>
      </c>
      <c r="D46" s="8">
        <f>+C46*B4</f>
        <v>0</v>
      </c>
    </row>
    <row r="47" spans="1:6" ht="12.95" customHeight="1">
      <c r="A47" s="3" t="s">
        <v>25</v>
      </c>
      <c r="B47" s="28"/>
      <c r="C47" s="29">
        <f>SUM(C39:C46)</f>
        <v>495.101</v>
      </c>
      <c r="D47" s="29">
        <f>+SUM(D39:D46)</f>
        <v>1980.404</v>
      </c>
    </row>
    <row r="48" spans="1:6" ht="12.95" customHeight="1">
      <c r="A48" s="10" t="s">
        <v>54</v>
      </c>
      <c r="B48" s="30"/>
      <c r="C48" s="20"/>
      <c r="D48" s="20"/>
    </row>
    <row r="49" spans="1:4" ht="12.95" customHeight="1">
      <c r="A49" s="10" t="s">
        <v>55</v>
      </c>
      <c r="B49" s="31"/>
      <c r="C49" s="7">
        <v>0</v>
      </c>
      <c r="D49" s="8">
        <f>+C49*B4</f>
        <v>0</v>
      </c>
    </row>
    <row r="50" spans="1:4" ht="12.95" customHeight="1">
      <c r="A50" s="3" t="s">
        <v>35</v>
      </c>
      <c r="B50" s="28"/>
      <c r="C50" s="13">
        <f>SUM(C49)</f>
        <v>0</v>
      </c>
      <c r="D50" s="13">
        <f>+C50*B4</f>
        <v>0</v>
      </c>
    </row>
    <row r="51" spans="1:4" ht="12.95" customHeight="1">
      <c r="A51" s="3" t="s">
        <v>56</v>
      </c>
      <c r="B51" s="16"/>
      <c r="C51" s="13">
        <f>+C50+C47</f>
        <v>495.101</v>
      </c>
      <c r="D51" s="13">
        <f>SUM(D50)</f>
        <v>0</v>
      </c>
    </row>
    <row r="52" spans="1:4" ht="12.95" customHeight="1">
      <c r="A52" s="3" t="s">
        <v>57</v>
      </c>
      <c r="B52" s="16"/>
      <c r="C52" s="13">
        <f>+C7+C36+C51</f>
        <v>495.101</v>
      </c>
      <c r="D52" s="13">
        <f>+D51+D36+D7</f>
        <v>0</v>
      </c>
    </row>
    <row r="53" spans="1:4" ht="12.95" customHeight="1">
      <c r="A53" s="3" t="s">
        <v>58</v>
      </c>
      <c r="B53" s="4" t="s">
        <v>14</v>
      </c>
      <c r="C53" s="4" t="s">
        <v>6</v>
      </c>
      <c r="D53" s="4" t="s">
        <v>59</v>
      </c>
    </row>
    <row r="54" spans="1:4" ht="12.95" customHeight="1">
      <c r="A54" s="6" t="s">
        <v>60</v>
      </c>
      <c r="B54" s="32">
        <v>0</v>
      </c>
      <c r="C54" s="8">
        <f>+B54*C52</f>
        <v>0</v>
      </c>
      <c r="D54" s="8">
        <f>+B54*D52</f>
        <v>0</v>
      </c>
    </row>
    <row r="55" spans="1:4" ht="12.95" customHeight="1">
      <c r="A55" s="6" t="s">
        <v>61</v>
      </c>
      <c r="B55" s="32">
        <v>0</v>
      </c>
      <c r="C55" s="8">
        <f>+B55*C52</f>
        <v>0</v>
      </c>
      <c r="D55" s="8">
        <f>+B55*D52</f>
        <v>0</v>
      </c>
    </row>
    <row r="56" spans="1:4" ht="12.95" customHeight="1">
      <c r="A56" s="11" t="s">
        <v>62</v>
      </c>
      <c r="B56" s="16"/>
      <c r="C56" s="7">
        <v>0</v>
      </c>
      <c r="D56" s="8">
        <f>+C56*B4</f>
        <v>0</v>
      </c>
    </row>
    <row r="57" spans="1:4" ht="12.95" customHeight="1">
      <c r="A57" s="3" t="s">
        <v>63</v>
      </c>
      <c r="B57" s="16">
        <f>SUM(B54:B56)</f>
        <v>0</v>
      </c>
      <c r="C57" s="13">
        <f>SUM(C54:C56)</f>
        <v>0</v>
      </c>
      <c r="D57" s="13">
        <f>SUM(D54:D56)</f>
        <v>0</v>
      </c>
    </row>
    <row r="58" spans="1:4" ht="12.95" customHeight="1">
      <c r="A58" s="3" t="s">
        <v>64</v>
      </c>
      <c r="B58" s="4" t="s">
        <v>14</v>
      </c>
      <c r="C58" s="4" t="s">
        <v>6</v>
      </c>
      <c r="D58" s="4" t="s">
        <v>59</v>
      </c>
    </row>
    <row r="59" spans="1:4" ht="12.95" customHeight="1">
      <c r="A59" s="6" t="s">
        <v>65</v>
      </c>
      <c r="B59" s="16">
        <v>0.05</v>
      </c>
      <c r="C59" s="8">
        <f>((C52+C57)/1-(B62))*B59</f>
        <v>24.750725000000003</v>
      </c>
      <c r="D59" s="8">
        <f>+C59*B4</f>
        <v>99.002900000000011</v>
      </c>
    </row>
    <row r="60" spans="1:4" ht="12.95" customHeight="1">
      <c r="A60" s="6" t="s">
        <v>66</v>
      </c>
      <c r="B60" s="16">
        <v>0.03</v>
      </c>
      <c r="C60" s="8">
        <f>((C52+C57)/1-(B62))*B60</f>
        <v>14.850434999999999</v>
      </c>
      <c r="D60" s="8">
        <f>+C60*B4</f>
        <v>59.401739999999997</v>
      </c>
    </row>
    <row r="61" spans="1:4" ht="12.95" customHeight="1">
      <c r="A61" s="6" t="s">
        <v>67</v>
      </c>
      <c r="B61" s="16">
        <v>6.4999999999999997E-3</v>
      </c>
      <c r="C61" s="8">
        <f>((C52+C57)/1-(B62))*B61</f>
        <v>3.2175942499999999</v>
      </c>
      <c r="D61" s="8">
        <f>+C61*B4</f>
        <v>12.870377</v>
      </c>
    </row>
    <row r="62" spans="1:4" ht="12.95" customHeight="1">
      <c r="A62" s="3" t="s">
        <v>68</v>
      </c>
      <c r="B62" s="16">
        <f>SUM(B59:B61)</f>
        <v>8.6500000000000007E-2</v>
      </c>
      <c r="C62" s="13">
        <f>SUM(C59:C61)</f>
        <v>42.818754249999998</v>
      </c>
      <c r="D62" s="13">
        <f>+C62*B4</f>
        <v>171.27501699999999</v>
      </c>
    </row>
    <row r="63" spans="1:4" ht="12.95" customHeight="1" thickBot="1">
      <c r="A63" s="33" t="s">
        <v>69</v>
      </c>
      <c r="B63" s="34"/>
      <c r="C63" s="35">
        <f>+C62+C57+C52</f>
        <v>537.91975424999998</v>
      </c>
      <c r="D63" s="35">
        <f>C63*B4</f>
        <v>2151.6790169999999</v>
      </c>
    </row>
    <row r="64" spans="1:4" ht="34.5" customHeight="1" thickBot="1">
      <c r="A64" s="47" t="s">
        <v>72</v>
      </c>
      <c r="B64" s="48"/>
      <c r="C64" s="48"/>
      <c r="D64" s="49"/>
    </row>
    <row r="65" spans="1:4" ht="36.75" customHeight="1" thickBot="1">
      <c r="A65" s="40" t="s">
        <v>73</v>
      </c>
      <c r="B65" s="41"/>
      <c r="C65" s="41"/>
      <c r="D65" s="42"/>
    </row>
    <row r="66" spans="1:4" ht="45.75" customHeight="1" thickBot="1">
      <c r="A66" s="40" t="s">
        <v>70</v>
      </c>
      <c r="B66" s="41"/>
      <c r="C66" s="41"/>
      <c r="D66" s="42"/>
    </row>
    <row r="67" spans="1:4" ht="43.5" customHeight="1" thickBot="1">
      <c r="A67" s="40" t="s">
        <v>71</v>
      </c>
      <c r="B67" s="41"/>
      <c r="C67" s="41"/>
      <c r="D67" s="42"/>
    </row>
    <row r="68" spans="1:4" ht="43.5" customHeight="1" thickBot="1">
      <c r="A68" s="40" t="s">
        <v>74</v>
      </c>
      <c r="B68" s="41"/>
      <c r="C68" s="41"/>
      <c r="D68" s="42"/>
    </row>
    <row r="69" spans="1:4">
      <c r="A69" s="36"/>
      <c r="B69" s="37"/>
      <c r="C69" s="37"/>
      <c r="D69" s="37"/>
    </row>
    <row r="70" spans="1:4">
      <c r="A70" s="36"/>
      <c r="B70" s="37"/>
      <c r="C70" s="37"/>
      <c r="D70" s="37"/>
    </row>
    <row r="71" spans="1:4">
      <c r="A71" s="1"/>
      <c r="B71" s="1"/>
      <c r="C71" s="1"/>
      <c r="D71" s="1"/>
    </row>
    <row r="72" spans="1:4">
      <c r="A72" s="1"/>
      <c r="B72" s="1"/>
      <c r="C72" s="1"/>
      <c r="D72" s="1"/>
    </row>
    <row r="73" spans="1:4">
      <c r="A73" s="1"/>
      <c r="B73" s="1"/>
      <c r="C73" s="1"/>
      <c r="D73" s="1"/>
    </row>
    <row r="74" spans="1:4">
      <c r="A74" s="1"/>
      <c r="B74" s="1"/>
      <c r="C74" s="1"/>
      <c r="D74" s="1"/>
    </row>
    <row r="75" spans="1:4">
      <c r="A75" s="1"/>
      <c r="B75" s="1"/>
      <c r="C75" s="1"/>
      <c r="D75" s="1"/>
    </row>
    <row r="76" spans="1:4">
      <c r="A76" s="1"/>
      <c r="B76" s="1"/>
      <c r="C76" s="1"/>
      <c r="D76" s="1"/>
    </row>
    <row r="77" spans="1:4">
      <c r="A77" s="1"/>
      <c r="B77" s="1"/>
      <c r="C77" s="1"/>
      <c r="D77" s="1"/>
    </row>
    <row r="78" spans="1:4">
      <c r="A78" s="1"/>
      <c r="B78" s="1"/>
      <c r="C78" s="1"/>
      <c r="D78" s="1"/>
    </row>
    <row r="79" spans="1:4">
      <c r="A79" s="1"/>
      <c r="B79" s="1"/>
      <c r="C79" s="1"/>
      <c r="D79" s="1"/>
    </row>
    <row r="80" spans="1:4">
      <c r="A80" s="1"/>
      <c r="B80" s="1"/>
      <c r="C80" s="1"/>
      <c r="D80" s="1"/>
    </row>
    <row r="81" spans="1:4">
      <c r="A81" s="36"/>
      <c r="B81" s="37"/>
      <c r="C81" s="37"/>
      <c r="D81" s="37"/>
    </row>
    <row r="82" spans="1:4">
      <c r="A82" s="36"/>
      <c r="B82" s="37"/>
      <c r="C82" s="37"/>
      <c r="D82" s="37"/>
    </row>
    <row r="83" spans="1:4">
      <c r="A83" s="36"/>
      <c r="B83" s="37"/>
      <c r="C83" s="37"/>
      <c r="D83" s="37"/>
    </row>
    <row r="84" spans="1:4">
      <c r="A84" s="36"/>
      <c r="B84" s="37"/>
      <c r="C84" s="37"/>
      <c r="D84" s="37"/>
    </row>
    <row r="85" spans="1:4">
      <c r="A85" s="36"/>
      <c r="B85" s="37"/>
      <c r="C85" s="37"/>
      <c r="D85" s="37"/>
    </row>
    <row r="86" spans="1:4">
      <c r="A86" s="36"/>
      <c r="B86" s="37"/>
      <c r="C86" s="37"/>
      <c r="D86" s="37"/>
    </row>
    <row r="87" spans="1:4">
      <c r="A87" s="36"/>
      <c r="B87" s="37"/>
      <c r="C87" s="37"/>
      <c r="D87" s="37"/>
    </row>
    <row r="88" spans="1:4">
      <c r="A88" s="36"/>
      <c r="B88" s="37"/>
      <c r="C88" s="37"/>
      <c r="D88" s="37"/>
    </row>
    <row r="89" spans="1:4">
      <c r="A89" s="36"/>
      <c r="B89" s="37"/>
      <c r="C89" s="37"/>
      <c r="D89" s="37"/>
    </row>
    <row r="90" spans="1:4">
      <c r="A90" s="36"/>
      <c r="B90" s="37"/>
      <c r="C90" s="37"/>
      <c r="D90" s="37"/>
    </row>
    <row r="91" spans="1:4">
      <c r="A91" s="36"/>
      <c r="B91" s="37"/>
      <c r="C91" s="37"/>
      <c r="D91" s="37"/>
    </row>
    <row r="92" spans="1:4">
      <c r="A92" s="36"/>
      <c r="B92" s="37"/>
      <c r="C92" s="37"/>
      <c r="D92" s="37"/>
    </row>
    <row r="93" spans="1:4">
      <c r="A93" s="36"/>
      <c r="B93" s="37"/>
      <c r="C93" s="37"/>
      <c r="D93" s="37"/>
    </row>
    <row r="94" spans="1:4">
      <c r="A94" s="36"/>
      <c r="B94" s="37"/>
      <c r="C94" s="37"/>
      <c r="D94" s="37"/>
    </row>
    <row r="95" spans="1:4">
      <c r="A95" s="36"/>
      <c r="B95" s="37"/>
      <c r="C95" s="37"/>
      <c r="D95" s="37"/>
    </row>
    <row r="96" spans="1:4">
      <c r="A96" s="36"/>
      <c r="B96" s="37"/>
      <c r="C96" s="37"/>
      <c r="D96" s="37"/>
    </row>
    <row r="97" spans="1:4">
      <c r="A97" s="36"/>
      <c r="B97" s="37"/>
      <c r="C97" s="37"/>
      <c r="D97" s="37"/>
    </row>
    <row r="98" spans="1:4">
      <c r="A98" s="36"/>
      <c r="B98" s="37"/>
      <c r="C98" s="37"/>
      <c r="D98" s="37"/>
    </row>
    <row r="99" spans="1:4">
      <c r="A99" s="36"/>
      <c r="B99" s="37"/>
      <c r="C99" s="37"/>
      <c r="D99" s="37"/>
    </row>
    <row r="100" spans="1:4">
      <c r="A100" s="36"/>
      <c r="B100" s="37"/>
      <c r="C100" s="37"/>
      <c r="D100" s="37"/>
    </row>
    <row r="101" spans="1:4">
      <c r="A101" s="36"/>
      <c r="B101" s="37"/>
      <c r="C101" s="37"/>
      <c r="D101" s="37"/>
    </row>
    <row r="102" spans="1:4">
      <c r="A102" s="36"/>
      <c r="B102" s="37"/>
      <c r="C102" s="37"/>
      <c r="D102" s="37"/>
    </row>
    <row r="103" spans="1:4">
      <c r="A103" s="36"/>
      <c r="B103" s="37"/>
      <c r="C103" s="37"/>
      <c r="D103" s="37"/>
    </row>
    <row r="104" spans="1:4">
      <c r="A104" s="36"/>
      <c r="B104" s="37"/>
      <c r="C104" s="37"/>
      <c r="D104" s="37"/>
    </row>
    <row r="105" spans="1:4">
      <c r="A105" s="36"/>
      <c r="B105" s="37"/>
      <c r="C105" s="37"/>
      <c r="D105" s="37"/>
    </row>
    <row r="106" spans="1:4">
      <c r="A106" s="36"/>
      <c r="B106" s="37"/>
      <c r="C106" s="37"/>
      <c r="D106" s="37"/>
    </row>
    <row r="107" spans="1:4">
      <c r="A107" s="36"/>
      <c r="B107" s="37"/>
      <c r="C107" s="37"/>
      <c r="D107" s="37"/>
    </row>
    <row r="108" spans="1:4">
      <c r="A108" s="36"/>
      <c r="B108" s="37"/>
      <c r="C108" s="37"/>
      <c r="D108" s="37"/>
    </row>
    <row r="109" spans="1:4">
      <c r="A109" s="36"/>
      <c r="B109" s="37"/>
      <c r="C109" s="37"/>
      <c r="D109" s="37"/>
    </row>
    <row r="110" spans="1:4">
      <c r="A110" s="36"/>
      <c r="B110" s="37"/>
      <c r="C110" s="37"/>
      <c r="D110" s="37"/>
    </row>
    <row r="111" spans="1:4">
      <c r="A111" s="36"/>
      <c r="B111" s="37"/>
      <c r="C111" s="37"/>
      <c r="D111" s="37"/>
    </row>
    <row r="112" spans="1:4">
      <c r="A112" s="36"/>
      <c r="B112" s="37"/>
      <c r="C112" s="37"/>
      <c r="D112" s="37"/>
    </row>
    <row r="113" spans="1:4">
      <c r="A113" s="36"/>
      <c r="B113" s="37"/>
      <c r="C113" s="37"/>
      <c r="D113" s="37"/>
    </row>
    <row r="114" spans="1:4">
      <c r="A114" s="36"/>
      <c r="B114" s="37"/>
      <c r="C114" s="37"/>
      <c r="D114" s="37"/>
    </row>
    <row r="115" spans="1:4">
      <c r="A115" s="36"/>
      <c r="B115" s="37"/>
      <c r="C115" s="37"/>
      <c r="D115" s="37"/>
    </row>
    <row r="116" spans="1:4">
      <c r="A116" s="36"/>
      <c r="B116" s="37"/>
      <c r="C116" s="37"/>
      <c r="D116" s="37"/>
    </row>
    <row r="117" spans="1:4">
      <c r="A117" s="36"/>
      <c r="B117" s="37"/>
      <c r="C117" s="37"/>
      <c r="D117" s="37"/>
    </row>
    <row r="118" spans="1:4">
      <c r="A118" s="36"/>
      <c r="B118" s="37"/>
      <c r="C118" s="37"/>
      <c r="D118" s="37"/>
    </row>
    <row r="119" spans="1:4">
      <c r="A119" s="36"/>
      <c r="B119" s="37"/>
      <c r="C119" s="37"/>
      <c r="D119" s="37"/>
    </row>
    <row r="120" spans="1:4">
      <c r="A120" s="36"/>
      <c r="B120" s="37"/>
      <c r="C120" s="37"/>
      <c r="D120" s="37"/>
    </row>
    <row r="121" spans="1:4">
      <c r="A121" s="36"/>
      <c r="B121" s="37"/>
      <c r="C121" s="37"/>
      <c r="D121" s="37"/>
    </row>
    <row r="122" spans="1:4">
      <c r="A122" s="36"/>
      <c r="B122" s="37"/>
      <c r="C122" s="37"/>
      <c r="D122" s="37"/>
    </row>
    <row r="123" spans="1:4">
      <c r="A123" s="36"/>
      <c r="B123" s="37"/>
      <c r="C123" s="37"/>
      <c r="D123" s="37"/>
    </row>
    <row r="124" spans="1:4">
      <c r="A124" s="36"/>
      <c r="B124" s="37"/>
      <c r="C124" s="37"/>
      <c r="D124" s="37"/>
    </row>
    <row r="125" spans="1:4">
      <c r="A125" s="36"/>
      <c r="B125" s="37"/>
      <c r="C125" s="37"/>
      <c r="D125" s="37"/>
    </row>
    <row r="126" spans="1:4">
      <c r="A126" s="36"/>
      <c r="B126" s="37"/>
      <c r="C126" s="37"/>
      <c r="D126" s="37"/>
    </row>
    <row r="127" spans="1:4">
      <c r="A127" s="36"/>
      <c r="B127" s="37"/>
      <c r="C127" s="37"/>
      <c r="D127" s="37"/>
    </row>
    <row r="128" spans="1:4">
      <c r="A128" s="36"/>
      <c r="B128" s="37"/>
      <c r="C128" s="37"/>
      <c r="D128" s="37"/>
    </row>
    <row r="129" spans="1:4">
      <c r="A129" s="36"/>
      <c r="B129" s="37"/>
      <c r="C129" s="37"/>
      <c r="D129" s="37"/>
    </row>
    <row r="130" spans="1:4">
      <c r="A130" s="36"/>
      <c r="B130" s="37"/>
      <c r="C130" s="37"/>
      <c r="D130" s="37"/>
    </row>
    <row r="131" spans="1:4">
      <c r="A131" s="36"/>
      <c r="B131" s="37"/>
      <c r="C131" s="37"/>
      <c r="D131" s="37"/>
    </row>
    <row r="132" spans="1:4">
      <c r="A132" s="36"/>
      <c r="B132" s="37"/>
      <c r="C132" s="37"/>
      <c r="D132" s="37"/>
    </row>
    <row r="133" spans="1:4">
      <c r="A133" s="36"/>
      <c r="B133" s="37"/>
      <c r="C133" s="37"/>
      <c r="D133" s="37"/>
    </row>
    <row r="134" spans="1:4">
      <c r="A134" s="36"/>
      <c r="B134" s="37"/>
      <c r="C134" s="37"/>
      <c r="D134" s="37"/>
    </row>
    <row r="135" spans="1:4">
      <c r="A135" s="36"/>
      <c r="B135" s="37"/>
      <c r="C135" s="37"/>
      <c r="D135" s="37"/>
    </row>
    <row r="136" spans="1:4">
      <c r="A136" s="36"/>
      <c r="B136" s="37"/>
      <c r="C136" s="37"/>
      <c r="D136" s="37"/>
    </row>
    <row r="137" spans="1:4">
      <c r="A137" s="36"/>
      <c r="B137" s="37"/>
      <c r="C137" s="37"/>
      <c r="D137" s="37"/>
    </row>
    <row r="138" spans="1:4">
      <c r="A138" s="36"/>
      <c r="B138" s="37"/>
      <c r="C138" s="37"/>
      <c r="D138" s="37"/>
    </row>
    <row r="139" spans="1:4">
      <c r="A139" s="36"/>
      <c r="B139" s="37"/>
      <c r="C139" s="37"/>
      <c r="D139" s="37"/>
    </row>
    <row r="140" spans="1:4">
      <c r="A140" s="36"/>
      <c r="B140" s="37"/>
      <c r="C140" s="37"/>
      <c r="D140" s="37"/>
    </row>
    <row r="141" spans="1:4">
      <c r="A141" s="36"/>
      <c r="B141" s="37"/>
      <c r="C141" s="37"/>
      <c r="D141" s="37"/>
    </row>
    <row r="142" spans="1:4">
      <c r="A142" s="36"/>
      <c r="B142" s="37"/>
      <c r="C142" s="37"/>
      <c r="D142" s="37"/>
    </row>
    <row r="143" spans="1:4">
      <c r="A143" s="36"/>
      <c r="B143" s="37"/>
      <c r="C143" s="37"/>
      <c r="D143" s="37"/>
    </row>
    <row r="144" spans="1:4">
      <c r="A144" s="36"/>
      <c r="B144" s="37"/>
      <c r="C144" s="37"/>
      <c r="D144" s="37"/>
    </row>
    <row r="145" spans="1:4">
      <c r="A145" s="36"/>
      <c r="B145" s="37"/>
      <c r="C145" s="37"/>
      <c r="D145" s="37"/>
    </row>
    <row r="146" spans="1:4">
      <c r="A146" s="36"/>
      <c r="B146" s="37"/>
      <c r="C146" s="37"/>
      <c r="D146" s="37"/>
    </row>
    <row r="147" spans="1:4">
      <c r="A147" s="36"/>
      <c r="B147" s="37"/>
      <c r="C147" s="37"/>
      <c r="D147" s="37"/>
    </row>
    <row r="148" spans="1:4">
      <c r="A148" s="36"/>
      <c r="B148" s="37"/>
      <c r="C148" s="37"/>
      <c r="D148" s="37"/>
    </row>
    <row r="149" spans="1:4">
      <c r="A149" s="36"/>
      <c r="B149" s="37"/>
      <c r="C149" s="37"/>
      <c r="D149" s="37"/>
    </row>
    <row r="150" spans="1:4">
      <c r="A150" s="36"/>
      <c r="B150" s="37"/>
      <c r="C150" s="37"/>
      <c r="D150" s="37"/>
    </row>
    <row r="151" spans="1:4">
      <c r="A151" s="36"/>
      <c r="B151" s="37"/>
      <c r="C151" s="37"/>
      <c r="D151" s="37"/>
    </row>
    <row r="152" spans="1:4">
      <c r="A152" s="36"/>
      <c r="B152" s="37"/>
      <c r="C152" s="37"/>
      <c r="D152" s="37"/>
    </row>
    <row r="153" spans="1:4">
      <c r="A153" s="36"/>
      <c r="B153" s="37"/>
      <c r="C153" s="37"/>
      <c r="D153" s="37"/>
    </row>
    <row r="154" spans="1:4">
      <c r="A154" s="36"/>
      <c r="B154" s="37"/>
      <c r="C154" s="37"/>
      <c r="D154" s="37"/>
    </row>
    <row r="155" spans="1:4">
      <c r="A155" s="36"/>
      <c r="B155" s="37"/>
      <c r="C155" s="37"/>
      <c r="D155" s="37"/>
    </row>
    <row r="156" spans="1:4">
      <c r="A156" s="36"/>
      <c r="B156" s="37"/>
      <c r="C156" s="37"/>
      <c r="D156" s="37"/>
    </row>
    <row r="157" spans="1:4">
      <c r="A157" s="36"/>
      <c r="B157" s="37"/>
      <c r="C157" s="37"/>
      <c r="D157" s="37"/>
    </row>
    <row r="158" spans="1:4">
      <c r="A158" s="36"/>
      <c r="B158" s="37"/>
      <c r="C158" s="37"/>
      <c r="D158" s="37"/>
    </row>
    <row r="159" spans="1:4">
      <c r="A159" s="36"/>
      <c r="B159" s="37"/>
      <c r="C159" s="37"/>
      <c r="D159" s="37"/>
    </row>
    <row r="160" spans="1:4">
      <c r="A160" s="36"/>
      <c r="B160" s="37"/>
      <c r="C160" s="37"/>
      <c r="D160" s="37"/>
    </row>
    <row r="161" spans="1:4">
      <c r="A161" s="36"/>
      <c r="B161" s="37"/>
      <c r="C161" s="37"/>
      <c r="D161" s="37"/>
    </row>
    <row r="162" spans="1:4">
      <c r="A162" s="36"/>
      <c r="B162" s="37"/>
      <c r="C162" s="37"/>
      <c r="D162" s="37"/>
    </row>
    <row r="163" spans="1:4">
      <c r="A163" s="36"/>
      <c r="B163" s="37"/>
      <c r="C163" s="37"/>
      <c r="D163" s="37"/>
    </row>
    <row r="164" spans="1:4">
      <c r="A164" s="36"/>
      <c r="B164" s="37"/>
      <c r="C164" s="37"/>
      <c r="D164" s="37"/>
    </row>
    <row r="165" spans="1:4">
      <c r="A165" s="36"/>
      <c r="B165" s="37"/>
      <c r="C165" s="37"/>
      <c r="D165" s="37"/>
    </row>
    <row r="166" spans="1:4">
      <c r="A166" s="36"/>
      <c r="B166" s="37"/>
      <c r="C166" s="37"/>
      <c r="D166" s="37"/>
    </row>
    <row r="167" spans="1:4">
      <c r="A167" s="36"/>
      <c r="B167" s="37"/>
      <c r="C167" s="37"/>
      <c r="D167" s="37"/>
    </row>
    <row r="168" spans="1:4">
      <c r="A168" s="36"/>
      <c r="B168" s="37"/>
      <c r="C168" s="37"/>
      <c r="D168" s="37"/>
    </row>
    <row r="169" spans="1:4">
      <c r="A169" s="36"/>
      <c r="B169" s="37"/>
      <c r="C169" s="37"/>
      <c r="D169" s="37"/>
    </row>
    <row r="170" spans="1:4">
      <c r="A170" s="36"/>
      <c r="B170" s="37"/>
      <c r="C170" s="37"/>
      <c r="D170" s="37"/>
    </row>
    <row r="171" spans="1:4">
      <c r="A171" s="36"/>
      <c r="B171" s="37"/>
      <c r="C171" s="37"/>
      <c r="D171" s="37"/>
    </row>
    <row r="172" spans="1:4">
      <c r="A172" s="36"/>
      <c r="B172" s="37"/>
      <c r="C172" s="37"/>
      <c r="D172" s="37"/>
    </row>
    <row r="173" spans="1:4">
      <c r="A173" s="36"/>
      <c r="B173" s="37"/>
      <c r="C173" s="37"/>
      <c r="D173" s="37"/>
    </row>
    <row r="174" spans="1:4">
      <c r="A174" s="36"/>
      <c r="B174" s="37"/>
      <c r="C174" s="37"/>
      <c r="D174" s="37"/>
    </row>
    <row r="175" spans="1:4">
      <c r="A175" s="36"/>
      <c r="B175" s="37"/>
      <c r="C175" s="37"/>
      <c r="D175" s="37"/>
    </row>
    <row r="176" spans="1:4">
      <c r="A176" s="36"/>
      <c r="B176" s="37"/>
      <c r="C176" s="37"/>
      <c r="D176" s="37"/>
    </row>
    <row r="177" spans="1:4">
      <c r="A177" s="36"/>
      <c r="B177" s="37"/>
      <c r="C177" s="37"/>
      <c r="D177" s="37"/>
    </row>
    <row r="178" spans="1:4">
      <c r="A178" s="36"/>
      <c r="B178" s="37"/>
      <c r="C178" s="37"/>
      <c r="D178" s="37"/>
    </row>
    <row r="179" spans="1:4">
      <c r="A179" s="36"/>
      <c r="B179" s="37"/>
      <c r="C179" s="37"/>
      <c r="D179" s="37"/>
    </row>
    <row r="180" spans="1:4">
      <c r="A180" s="36"/>
      <c r="B180" s="37"/>
      <c r="C180" s="37"/>
      <c r="D180" s="37"/>
    </row>
    <row r="181" spans="1:4">
      <c r="A181" s="36"/>
      <c r="B181" s="37"/>
      <c r="C181" s="37"/>
      <c r="D181" s="37"/>
    </row>
    <row r="182" spans="1:4">
      <c r="A182" s="36"/>
      <c r="B182" s="37"/>
      <c r="C182" s="37"/>
      <c r="D182" s="37"/>
    </row>
    <row r="183" spans="1:4">
      <c r="A183" s="36"/>
      <c r="B183" s="37"/>
      <c r="C183" s="37"/>
      <c r="D183" s="37"/>
    </row>
    <row r="184" spans="1:4">
      <c r="A184" s="36"/>
      <c r="B184" s="37"/>
      <c r="C184" s="37"/>
      <c r="D184" s="37"/>
    </row>
    <row r="185" spans="1:4">
      <c r="A185" s="36"/>
      <c r="B185" s="37"/>
      <c r="C185" s="37"/>
      <c r="D185" s="37"/>
    </row>
    <row r="186" spans="1:4">
      <c r="A186" s="36"/>
      <c r="B186" s="37"/>
      <c r="C186" s="37"/>
      <c r="D186" s="37"/>
    </row>
    <row r="187" spans="1:4">
      <c r="A187" s="36"/>
      <c r="B187" s="37"/>
      <c r="C187" s="37"/>
      <c r="D187" s="37"/>
    </row>
    <row r="188" spans="1:4">
      <c r="A188" s="36"/>
      <c r="B188" s="37"/>
      <c r="C188" s="37"/>
      <c r="D188" s="37"/>
    </row>
    <row r="189" spans="1:4">
      <c r="A189" s="36"/>
      <c r="B189" s="37"/>
      <c r="C189" s="37"/>
      <c r="D189" s="37"/>
    </row>
    <row r="190" spans="1:4">
      <c r="A190" s="36"/>
      <c r="B190" s="37"/>
      <c r="C190" s="37"/>
      <c r="D190" s="37"/>
    </row>
    <row r="191" spans="1:4">
      <c r="A191" s="36"/>
      <c r="B191" s="37"/>
      <c r="C191" s="37"/>
      <c r="D191" s="37"/>
    </row>
    <row r="192" spans="1:4">
      <c r="A192" s="36"/>
      <c r="B192" s="37"/>
      <c r="C192" s="37"/>
      <c r="D192" s="37"/>
    </row>
    <row r="193" spans="1:4">
      <c r="A193" s="36"/>
      <c r="B193" s="37"/>
      <c r="C193" s="37"/>
      <c r="D193" s="37"/>
    </row>
    <row r="194" spans="1:4">
      <c r="A194" s="36"/>
      <c r="B194" s="37"/>
      <c r="C194" s="37"/>
      <c r="D194" s="37"/>
    </row>
    <row r="195" spans="1:4">
      <c r="A195" s="36"/>
      <c r="B195" s="37"/>
      <c r="C195" s="37"/>
      <c r="D195" s="37"/>
    </row>
    <row r="196" spans="1:4">
      <c r="A196" s="36"/>
      <c r="B196" s="37"/>
      <c r="C196" s="37"/>
      <c r="D196" s="37"/>
    </row>
    <row r="197" spans="1:4">
      <c r="A197" s="36"/>
      <c r="B197" s="37"/>
      <c r="C197" s="37"/>
      <c r="D197" s="37"/>
    </row>
    <row r="198" spans="1:4">
      <c r="A198" s="36"/>
      <c r="B198" s="37"/>
      <c r="C198" s="37"/>
      <c r="D198" s="37"/>
    </row>
    <row r="199" spans="1:4">
      <c r="A199" s="36"/>
      <c r="B199" s="37"/>
      <c r="C199" s="37"/>
      <c r="D199" s="37"/>
    </row>
    <row r="200" spans="1:4">
      <c r="A200" s="36"/>
      <c r="B200" s="37"/>
      <c r="C200" s="37"/>
      <c r="D200" s="37"/>
    </row>
    <row r="201" spans="1:4">
      <c r="A201" s="36"/>
      <c r="B201" s="37"/>
      <c r="C201" s="37"/>
      <c r="D201" s="37"/>
    </row>
    <row r="202" spans="1:4">
      <c r="A202" s="36"/>
      <c r="B202" s="37"/>
      <c r="C202" s="37"/>
      <c r="D202" s="37"/>
    </row>
    <row r="203" spans="1:4">
      <c r="A203" s="36"/>
      <c r="B203" s="37"/>
      <c r="C203" s="37"/>
      <c r="D203" s="37"/>
    </row>
    <row r="204" spans="1:4">
      <c r="A204" s="36"/>
      <c r="B204" s="37"/>
      <c r="C204" s="37"/>
      <c r="D204" s="37"/>
    </row>
    <row r="205" spans="1:4">
      <c r="A205" s="36"/>
      <c r="B205" s="37"/>
      <c r="C205" s="37"/>
      <c r="D205" s="37"/>
    </row>
    <row r="206" spans="1:4">
      <c r="A206" s="36"/>
      <c r="B206" s="37"/>
      <c r="C206" s="37"/>
      <c r="D206" s="37"/>
    </row>
    <row r="207" spans="1:4">
      <c r="A207" s="36"/>
      <c r="B207" s="37"/>
      <c r="C207" s="37"/>
      <c r="D207" s="37"/>
    </row>
    <row r="208" spans="1:4">
      <c r="A208" s="36"/>
      <c r="B208" s="37"/>
      <c r="C208" s="37"/>
      <c r="D208" s="37"/>
    </row>
    <row r="209" spans="1:4">
      <c r="A209" s="36"/>
      <c r="B209" s="37"/>
      <c r="C209" s="37"/>
      <c r="D209" s="37"/>
    </row>
    <row r="210" spans="1:4">
      <c r="A210" s="36"/>
      <c r="B210" s="37"/>
      <c r="C210" s="37"/>
      <c r="D210" s="37"/>
    </row>
    <row r="211" spans="1:4">
      <c r="A211" s="36"/>
      <c r="B211" s="37"/>
      <c r="C211" s="37"/>
      <c r="D211" s="37"/>
    </row>
    <row r="212" spans="1:4">
      <c r="A212" s="36"/>
      <c r="B212" s="37"/>
      <c r="C212" s="37"/>
      <c r="D212" s="37"/>
    </row>
    <row r="213" spans="1:4">
      <c r="A213" s="36"/>
      <c r="B213" s="37"/>
      <c r="C213" s="37"/>
      <c r="D213" s="37"/>
    </row>
    <row r="214" spans="1:4">
      <c r="A214" s="36"/>
      <c r="B214" s="37"/>
      <c r="C214" s="37"/>
      <c r="D214" s="37"/>
    </row>
    <row r="215" spans="1:4">
      <c r="A215" s="36"/>
      <c r="B215" s="37"/>
      <c r="C215" s="37"/>
      <c r="D215" s="37"/>
    </row>
    <row r="216" spans="1:4">
      <c r="A216" s="36"/>
      <c r="B216" s="37"/>
      <c r="C216" s="37"/>
      <c r="D216" s="37"/>
    </row>
    <row r="217" spans="1:4">
      <c r="A217" s="36"/>
      <c r="B217" s="37"/>
      <c r="C217" s="37"/>
      <c r="D217" s="37"/>
    </row>
    <row r="218" spans="1:4">
      <c r="A218" s="36"/>
      <c r="B218" s="37"/>
      <c r="C218" s="37"/>
      <c r="D218" s="37"/>
    </row>
    <row r="219" spans="1:4">
      <c r="A219" s="36"/>
      <c r="B219" s="37"/>
      <c r="C219" s="37"/>
      <c r="D219" s="37"/>
    </row>
    <row r="220" spans="1:4">
      <c r="A220" s="36"/>
      <c r="B220" s="37"/>
      <c r="C220" s="37"/>
      <c r="D220" s="37"/>
    </row>
    <row r="221" spans="1:4">
      <c r="A221" s="36"/>
      <c r="B221" s="37"/>
      <c r="C221" s="37"/>
      <c r="D221" s="37"/>
    </row>
    <row r="222" spans="1:4">
      <c r="A222" s="36"/>
      <c r="B222" s="37"/>
      <c r="C222" s="37"/>
      <c r="D222" s="37"/>
    </row>
    <row r="223" spans="1:4">
      <c r="A223" s="36"/>
      <c r="B223" s="37"/>
      <c r="C223" s="37"/>
      <c r="D223" s="37"/>
    </row>
    <row r="224" spans="1:4">
      <c r="A224" s="36"/>
      <c r="B224" s="37"/>
      <c r="C224" s="37"/>
      <c r="D224" s="37"/>
    </row>
    <row r="225" spans="1:4">
      <c r="A225" s="36"/>
      <c r="B225" s="37"/>
      <c r="C225" s="37"/>
      <c r="D225" s="37"/>
    </row>
    <row r="226" spans="1:4">
      <c r="A226" s="36"/>
      <c r="B226" s="37"/>
      <c r="C226" s="37"/>
      <c r="D226" s="37"/>
    </row>
    <row r="227" spans="1:4">
      <c r="A227" s="36"/>
      <c r="B227" s="37"/>
      <c r="C227" s="37"/>
      <c r="D227" s="37"/>
    </row>
    <row r="228" spans="1:4">
      <c r="A228" s="36"/>
      <c r="B228" s="37"/>
      <c r="C228" s="37"/>
      <c r="D228" s="37"/>
    </row>
    <row r="229" spans="1:4">
      <c r="A229" s="36"/>
      <c r="B229" s="37"/>
      <c r="C229" s="37"/>
      <c r="D229" s="37"/>
    </row>
    <row r="230" spans="1:4">
      <c r="A230" s="36"/>
      <c r="B230" s="37"/>
      <c r="C230" s="37"/>
      <c r="D230" s="37"/>
    </row>
    <row r="231" spans="1:4">
      <c r="A231" s="36"/>
      <c r="B231" s="37"/>
      <c r="C231" s="37"/>
      <c r="D231" s="37"/>
    </row>
    <row r="232" spans="1:4">
      <c r="A232" s="36"/>
      <c r="B232" s="37"/>
      <c r="C232" s="37"/>
      <c r="D232" s="37"/>
    </row>
    <row r="233" spans="1:4">
      <c r="A233" s="36"/>
      <c r="B233" s="37"/>
      <c r="C233" s="37"/>
      <c r="D233" s="37"/>
    </row>
    <row r="234" spans="1:4">
      <c r="A234" s="36"/>
      <c r="B234" s="37"/>
      <c r="C234" s="37"/>
      <c r="D234" s="37"/>
    </row>
    <row r="235" spans="1:4">
      <c r="A235" s="36"/>
      <c r="B235" s="37"/>
      <c r="C235" s="37"/>
      <c r="D235" s="37"/>
    </row>
    <row r="236" spans="1:4">
      <c r="A236" s="36"/>
      <c r="B236" s="37"/>
      <c r="C236" s="37"/>
      <c r="D236" s="37"/>
    </row>
    <row r="237" spans="1:4">
      <c r="A237" s="36"/>
      <c r="B237" s="37"/>
      <c r="C237" s="37"/>
      <c r="D237" s="37"/>
    </row>
    <row r="238" spans="1:4">
      <c r="A238" s="36"/>
      <c r="B238" s="37"/>
      <c r="C238" s="37"/>
      <c r="D238" s="37"/>
    </row>
    <row r="239" spans="1:4">
      <c r="A239" s="36"/>
      <c r="B239" s="37"/>
      <c r="C239" s="37"/>
      <c r="D239" s="37"/>
    </row>
    <row r="240" spans="1:4">
      <c r="A240" s="36"/>
      <c r="B240" s="37"/>
      <c r="C240" s="37"/>
      <c r="D240" s="37"/>
    </row>
    <row r="241" spans="1:4">
      <c r="A241" s="36"/>
      <c r="B241" s="37"/>
      <c r="C241" s="37"/>
      <c r="D241" s="37"/>
    </row>
    <row r="242" spans="1:4">
      <c r="A242" s="36"/>
      <c r="B242" s="37"/>
      <c r="C242" s="37"/>
      <c r="D242" s="37"/>
    </row>
    <row r="243" spans="1:4">
      <c r="A243" s="36"/>
      <c r="B243" s="37"/>
      <c r="C243" s="37"/>
      <c r="D243" s="37"/>
    </row>
    <row r="244" spans="1:4">
      <c r="A244" s="36"/>
      <c r="B244" s="37"/>
      <c r="C244" s="37"/>
      <c r="D244" s="37"/>
    </row>
    <row r="245" spans="1:4">
      <c r="A245" s="36"/>
      <c r="B245" s="37"/>
      <c r="C245" s="37"/>
      <c r="D245" s="37"/>
    </row>
    <row r="246" spans="1:4">
      <c r="A246" s="36"/>
      <c r="B246" s="37"/>
      <c r="C246" s="37"/>
      <c r="D246" s="37"/>
    </row>
    <row r="247" spans="1:4">
      <c r="A247" s="36"/>
      <c r="B247" s="37"/>
      <c r="C247" s="37"/>
      <c r="D247" s="37"/>
    </row>
    <row r="248" spans="1:4">
      <c r="A248" s="36"/>
      <c r="B248" s="37"/>
      <c r="C248" s="37"/>
      <c r="D248" s="37"/>
    </row>
    <row r="249" spans="1:4">
      <c r="A249" s="36"/>
      <c r="B249" s="37"/>
      <c r="C249" s="37"/>
      <c r="D249" s="37"/>
    </row>
    <row r="250" spans="1:4">
      <c r="A250" s="36"/>
      <c r="B250" s="37"/>
      <c r="C250" s="37"/>
      <c r="D250" s="37"/>
    </row>
    <row r="251" spans="1:4">
      <c r="A251" s="36"/>
      <c r="B251" s="37"/>
      <c r="C251" s="37"/>
      <c r="D251" s="37"/>
    </row>
    <row r="252" spans="1:4">
      <c r="A252" s="36"/>
      <c r="B252" s="37"/>
      <c r="C252" s="37"/>
      <c r="D252" s="37"/>
    </row>
    <row r="253" spans="1:4">
      <c r="A253" s="36"/>
      <c r="B253" s="37"/>
      <c r="C253" s="37"/>
      <c r="D253" s="37"/>
    </row>
    <row r="254" spans="1:4">
      <c r="A254" s="36"/>
      <c r="B254" s="37"/>
      <c r="C254" s="37"/>
      <c r="D254" s="37"/>
    </row>
    <row r="255" spans="1:4">
      <c r="A255" s="36"/>
      <c r="B255" s="37"/>
      <c r="C255" s="37"/>
      <c r="D255" s="37"/>
    </row>
    <row r="256" spans="1:4">
      <c r="A256" s="36"/>
      <c r="B256" s="37"/>
      <c r="C256" s="37"/>
      <c r="D256" s="37"/>
    </row>
    <row r="257" spans="1:4">
      <c r="A257" s="36"/>
      <c r="B257" s="37"/>
      <c r="C257" s="37"/>
      <c r="D257" s="37"/>
    </row>
    <row r="258" spans="1:4">
      <c r="A258" s="36"/>
      <c r="B258" s="37"/>
      <c r="C258" s="37"/>
      <c r="D258" s="37"/>
    </row>
    <row r="259" spans="1:4">
      <c r="A259" s="36"/>
      <c r="B259" s="37"/>
      <c r="C259" s="37"/>
      <c r="D259" s="37"/>
    </row>
    <row r="260" spans="1:4">
      <c r="A260" s="36"/>
      <c r="B260" s="37"/>
      <c r="C260" s="37"/>
      <c r="D260" s="37"/>
    </row>
    <row r="261" spans="1:4">
      <c r="A261" s="36"/>
      <c r="B261" s="37"/>
      <c r="C261" s="37"/>
      <c r="D261" s="37"/>
    </row>
    <row r="262" spans="1:4">
      <c r="A262" s="36"/>
      <c r="B262" s="37"/>
      <c r="C262" s="37"/>
      <c r="D262" s="37"/>
    </row>
    <row r="263" spans="1:4">
      <c r="A263" s="36"/>
      <c r="B263" s="37"/>
      <c r="C263" s="37"/>
      <c r="D263" s="37"/>
    </row>
    <row r="264" spans="1:4">
      <c r="A264" s="36"/>
      <c r="B264" s="37"/>
      <c r="C264" s="37"/>
      <c r="D264" s="37"/>
    </row>
    <row r="265" spans="1:4">
      <c r="A265" s="36"/>
      <c r="B265" s="37"/>
      <c r="C265" s="37"/>
      <c r="D265" s="37"/>
    </row>
    <row r="266" spans="1:4">
      <c r="A266" s="36"/>
      <c r="B266" s="37"/>
      <c r="C266" s="37"/>
      <c r="D266" s="37"/>
    </row>
    <row r="267" spans="1:4">
      <c r="A267" s="36"/>
      <c r="B267" s="37"/>
      <c r="C267" s="37"/>
      <c r="D267" s="37"/>
    </row>
    <row r="268" spans="1:4">
      <c r="A268" s="36"/>
      <c r="B268" s="37"/>
      <c r="C268" s="37"/>
      <c r="D268" s="37"/>
    </row>
    <row r="269" spans="1:4">
      <c r="A269" s="36"/>
      <c r="B269" s="37"/>
      <c r="C269" s="37"/>
      <c r="D269" s="37"/>
    </row>
    <row r="270" spans="1:4">
      <c r="A270" s="36"/>
      <c r="B270" s="37"/>
      <c r="C270" s="37"/>
      <c r="D270" s="37"/>
    </row>
    <row r="271" spans="1:4">
      <c r="A271" s="36"/>
      <c r="B271" s="37"/>
      <c r="C271" s="37"/>
      <c r="D271" s="37"/>
    </row>
    <row r="272" spans="1:4">
      <c r="A272" s="36"/>
      <c r="B272" s="37"/>
      <c r="C272" s="37"/>
      <c r="D272" s="37"/>
    </row>
    <row r="273" spans="1:4">
      <c r="A273" s="36"/>
      <c r="B273" s="37"/>
      <c r="C273" s="37"/>
      <c r="D273" s="37"/>
    </row>
    <row r="274" spans="1:4">
      <c r="A274" s="36"/>
      <c r="B274" s="37"/>
      <c r="C274" s="37"/>
      <c r="D274" s="37"/>
    </row>
    <row r="275" spans="1:4">
      <c r="A275" s="36"/>
      <c r="B275" s="37"/>
      <c r="C275" s="37"/>
      <c r="D275" s="37"/>
    </row>
    <row r="276" spans="1:4">
      <c r="A276" s="36"/>
      <c r="B276" s="37"/>
      <c r="C276" s="37"/>
      <c r="D276" s="37"/>
    </row>
    <row r="277" spans="1:4">
      <c r="A277" s="36"/>
      <c r="B277" s="37"/>
      <c r="C277" s="37"/>
      <c r="D277" s="37"/>
    </row>
    <row r="278" spans="1:4">
      <c r="A278" s="36"/>
      <c r="B278" s="37"/>
      <c r="C278" s="37"/>
      <c r="D278" s="37"/>
    </row>
    <row r="279" spans="1:4">
      <c r="A279" s="36"/>
      <c r="B279" s="37"/>
      <c r="C279" s="37"/>
      <c r="D279" s="37"/>
    </row>
    <row r="280" spans="1:4">
      <c r="A280" s="36"/>
      <c r="B280" s="37"/>
      <c r="C280" s="37"/>
      <c r="D280" s="37"/>
    </row>
    <row r="281" spans="1:4">
      <c r="A281" s="36"/>
      <c r="B281" s="37"/>
      <c r="C281" s="37"/>
      <c r="D281" s="37"/>
    </row>
    <row r="282" spans="1:4">
      <c r="A282" s="36"/>
      <c r="B282" s="37"/>
      <c r="C282" s="37"/>
      <c r="D282" s="37"/>
    </row>
    <row r="283" spans="1:4">
      <c r="A283" s="36"/>
      <c r="B283" s="37"/>
      <c r="C283" s="37"/>
      <c r="D283" s="37"/>
    </row>
    <row r="284" spans="1:4">
      <c r="A284" s="36"/>
      <c r="B284" s="37"/>
      <c r="C284" s="37"/>
      <c r="D284" s="37"/>
    </row>
    <row r="285" spans="1:4">
      <c r="A285" s="36"/>
      <c r="B285" s="37"/>
      <c r="C285" s="37"/>
      <c r="D285" s="37"/>
    </row>
    <row r="286" spans="1:4">
      <c r="A286" s="36"/>
      <c r="B286" s="37"/>
      <c r="C286" s="37"/>
      <c r="D286" s="37"/>
    </row>
    <row r="287" spans="1:4">
      <c r="A287" s="36"/>
      <c r="B287" s="37"/>
      <c r="C287" s="37"/>
      <c r="D287" s="37"/>
    </row>
    <row r="288" spans="1:4">
      <c r="A288" s="36"/>
      <c r="B288" s="37"/>
      <c r="C288" s="37"/>
      <c r="D288" s="37"/>
    </row>
    <row r="289" spans="1:4">
      <c r="A289" s="36"/>
      <c r="B289" s="37"/>
      <c r="C289" s="37"/>
      <c r="D289" s="37"/>
    </row>
    <row r="290" spans="1:4">
      <c r="A290" s="36"/>
      <c r="B290" s="37"/>
      <c r="C290" s="37"/>
      <c r="D290" s="37"/>
    </row>
    <row r="291" spans="1:4">
      <c r="A291" s="36"/>
      <c r="B291" s="37"/>
      <c r="C291" s="37"/>
      <c r="D291" s="37"/>
    </row>
    <row r="292" spans="1:4">
      <c r="A292" s="36"/>
      <c r="B292" s="37"/>
      <c r="C292" s="37"/>
      <c r="D292" s="37"/>
    </row>
    <row r="293" spans="1:4">
      <c r="A293" s="36"/>
      <c r="B293" s="37"/>
      <c r="C293" s="37"/>
      <c r="D293" s="37"/>
    </row>
    <row r="294" spans="1:4">
      <c r="A294" s="36"/>
      <c r="B294" s="37"/>
      <c r="C294" s="37"/>
      <c r="D294" s="37"/>
    </row>
  </sheetData>
  <mergeCells count="10">
    <mergeCell ref="A68:D68"/>
    <mergeCell ref="A65:D65"/>
    <mergeCell ref="A66:D66"/>
    <mergeCell ref="A67:D67"/>
    <mergeCell ref="A1:D1"/>
    <mergeCell ref="F1:I1"/>
    <mergeCell ref="A2:D2"/>
    <mergeCell ref="F2:I2"/>
    <mergeCell ref="F3:I3"/>
    <mergeCell ref="A64:D64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12x36 Noturno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2019-04-29T19:28:27Z</dcterms:modified>
</cp:coreProperties>
</file>